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0"/>
  </bookViews>
  <sheets>
    <sheet name="CBTT-03" sheetId="1" r:id="rId1"/>
    <sheet name="CDKT" sheetId="2" r:id="rId2"/>
    <sheet name="KQKD" sheetId="3" r:id="rId3"/>
    <sheet name="LCTT" sheetId="4" r:id="rId4"/>
    <sheet name="TMBCTC_1" sheetId="5" r:id="rId5"/>
    <sheet name="TMBCTC_2" sheetId="6" r:id="rId6"/>
    <sheet name="TMBCTC_3" sheetId="7" r:id="rId7"/>
    <sheet name="TMBCTC_4" sheetId="8" r:id="rId8"/>
    <sheet name="TMBCTC_5" sheetId="9" r:id="rId9"/>
    <sheet name="TMBCTC_6" sheetId="10" r:id="rId10"/>
    <sheet name="TMBCTC_7" sheetId="11" r:id="rId11"/>
    <sheet name="TMBCTC_8" sheetId="12" r:id="rId12"/>
    <sheet name="TMBCTC_9" sheetId="13" r:id="rId13"/>
    <sheet name="TMBCTC_10" sheetId="14" r:id="rId14"/>
    <sheet name="TMBCTC_11" sheetId="15" r:id="rId15"/>
    <sheet name="00000000" sheetId="16" state="veryHidden" r:id="rId16"/>
  </sheets>
  <externalReferences>
    <externalReference r:id="rId19"/>
    <externalReference r:id="rId20"/>
  </externalReferences>
  <definedNames>
    <definedName name="_Fill" hidden="1">#REF!</definedName>
    <definedName name="Document_array" localSheetId="0">{"?????","Book1"}</definedName>
    <definedName name="Document_array">{"?????","Book1"}</definedName>
  </definedNames>
  <calcPr fullCalcOnLoad="1"/>
</workbook>
</file>

<file path=xl/comments3.xml><?xml version="1.0" encoding="utf-8"?>
<comments xmlns="http://schemas.openxmlformats.org/spreadsheetml/2006/main">
  <authors>
    <author>taivu6</author>
    <author>Administrator</author>
  </authors>
  <commentList>
    <comment ref="D15" authorId="0">
      <text>
        <r>
          <rPr>
            <b/>
            <sz val="8"/>
            <rFont val="Tahoma"/>
            <family val="0"/>
          </rPr>
          <t>taivu6:</t>
        </r>
        <r>
          <rPr>
            <sz val="8"/>
            <rFont val="Tahoma"/>
            <family val="0"/>
          </rPr>
          <t xml:space="preserve">
</t>
        </r>
      </text>
    </comment>
    <comment ref="D16" authorId="1">
      <text>
        <r>
          <rPr>
            <b/>
            <sz val="10"/>
            <rFont val="Tahoma"/>
            <family val="0"/>
          </rPr>
          <t>Administrator:</t>
        </r>
        <r>
          <rPr>
            <sz val="10"/>
            <rFont val="Tahoma"/>
            <family val="0"/>
          </rPr>
          <t xml:space="preserve">
TRỪ CL TỶ GIÁ
</t>
        </r>
      </text>
    </comment>
  </commentList>
</comments>
</file>

<file path=xl/sharedStrings.xml><?xml version="1.0" encoding="utf-8"?>
<sst xmlns="http://schemas.openxmlformats.org/spreadsheetml/2006/main" count="795" uniqueCount="569">
  <si>
    <t>BẢNG CÂN ĐỐI KẾ TOÁN GIỮA NIÊN ĐỘ</t>
  </si>
  <si>
    <t>Tại ngày 30 tháng 09 năm 2007</t>
  </si>
  <si>
    <r>
      <t>Đơn vị tính</t>
    </r>
    <r>
      <rPr>
        <i/>
        <sz val="12"/>
        <rFont val="Times New Roman"/>
        <family val="1"/>
      </rPr>
      <t>: đồng Việt Nam</t>
    </r>
  </si>
  <si>
    <t>TÀI SẢN</t>
  </si>
  <si>
    <t>Mã 
số</t>
  </si>
  <si>
    <t xml:space="preserve">Thuyết
minh    </t>
  </si>
  <si>
    <t>Số cuối kỳ</t>
  </si>
  <si>
    <t>Số đầu năm</t>
  </si>
  <si>
    <t>A. TÀI SẢN NGẮN HẠN (100=110+120+130+140+150)</t>
  </si>
  <si>
    <t>I. Tiền và các khoản tương đương tiền</t>
  </si>
  <si>
    <t>1. Tiền</t>
  </si>
  <si>
    <t>2. Các khoản tương đương tiền</t>
  </si>
  <si>
    <t>II. Các khoản đầu tư tài chính ngắn hạn</t>
  </si>
  <si>
    <t>1. Đầu tư ngắn hạn</t>
  </si>
  <si>
    <t>2. Dự phòng giảm giá chứng khoán đầu tư ngắn hạn</t>
  </si>
  <si>
    <t>III. Các khoản phải thu</t>
  </si>
  <si>
    <t>1. Phải thu khách hàng</t>
  </si>
  <si>
    <t>2. Trả trước cho người bán</t>
  </si>
  <si>
    <t>3. Phải thu nội bộ</t>
  </si>
  <si>
    <t>4. Phải thu theo tiến độ kế hoạch hợp đồng xây dựng</t>
  </si>
  <si>
    <t>5. Các khoản phải thu khác</t>
  </si>
  <si>
    <t>6. Dự phòng các khoản phải thu khó đòi</t>
  </si>
  <si>
    <t>IV. Hàng tồn kho</t>
  </si>
  <si>
    <t>1. Hàng tồn kho</t>
  </si>
  <si>
    <t>2. Dự phòng giảm giá hàng tồn kho</t>
  </si>
  <si>
    <t>V. Tài sản ngắn hạn khác</t>
  </si>
  <si>
    <t>1. Chi phí trả trước ngắn hạn</t>
  </si>
  <si>
    <t>2. Thuế GTGT được khấu trừ</t>
  </si>
  <si>
    <t>3. Thuế và các khoản phải thu Nhà nước</t>
  </si>
  <si>
    <t>4. Tài sản ngắn hạn khác</t>
  </si>
  <si>
    <t>B. TÀI SẢN DÀI HẠN (200=210+220+240+250+260)</t>
  </si>
  <si>
    <t>I. Các khoản phải thu dài hạn</t>
  </si>
  <si>
    <t>1. Phải thu dài hạn của khách hàng</t>
  </si>
  <si>
    <t>2. Vốn kinh doanh ở đơn vị trực thuộc</t>
  </si>
  <si>
    <t>3. Phải thu dài hạn nội bộ</t>
  </si>
  <si>
    <t>3. Phải thu dài hạn khác</t>
  </si>
  <si>
    <t>4. Dự phòng phải thu dài hạn khó đòi</t>
  </si>
  <si>
    <t>II. Tài sản cố định</t>
  </si>
  <si>
    <t>1. Tài sản cố định hữu hình</t>
  </si>
  <si>
    <t xml:space="preserve">          - Nguyên giá</t>
  </si>
  <si>
    <t xml:space="preserve">          - Giá trị hao mòn lũy kế</t>
  </si>
  <si>
    <t>2. Tài sản cố định thuê tài chính</t>
  </si>
  <si>
    <t>3. Tài sản cố định vô hình</t>
  </si>
  <si>
    <t>4. Chi phí xây dựng cơ bản dở dang</t>
  </si>
  <si>
    <t>Thuyết 
minh</t>
  </si>
  <si>
    <t>III. Bất động sản đầu tư</t>
  </si>
  <si>
    <t>IV. Các khoản đầu tư tài chính dài hạn</t>
  </si>
  <si>
    <t>1. Đầu tư vào công ty con</t>
  </si>
  <si>
    <t>2. Đầu tư vào công ty liên kết, liên doanh</t>
  </si>
  <si>
    <t>3. Đầu tư dài hạn khác</t>
  </si>
  <si>
    <t>4. Dự phòng giảm giá đầu tư tài chính dài hạn</t>
  </si>
  <si>
    <t>V. Tài sản dài hạn khác</t>
  </si>
  <si>
    <t>1. Chi phí trả trước dài hạn</t>
  </si>
  <si>
    <t>2. Tài sản thuế thu nhập hoãn lại</t>
  </si>
  <si>
    <t>3. Tài sản dài hạn khác</t>
  </si>
  <si>
    <t>TỔNG CỘNG TÀI SẢN (270=100+200)</t>
  </si>
  <si>
    <t>NGUỒN VỐN</t>
  </si>
  <si>
    <t>A. NỢ PHẢI TRẢ (300=310+320)</t>
  </si>
  <si>
    <t>I. Nợ ngắn hạn</t>
  </si>
  <si>
    <t>1. Vay và nợ ngắn hạn</t>
  </si>
  <si>
    <t>2. Phải trả người bán</t>
  </si>
  <si>
    <t>3. Người mua trả tiền trước</t>
  </si>
  <si>
    <t>4. Thuế và các khoản phải nộp Nhà Nước</t>
  </si>
  <si>
    <t>5. Phải trả người lao động</t>
  </si>
  <si>
    <t>6. Chi phí phải trả</t>
  </si>
  <si>
    <t>7. Phải trả nội bộ</t>
  </si>
  <si>
    <t>8. Phải trả theo tiến độ kế hoạch hợp đồng xây dựng</t>
  </si>
  <si>
    <t>9. Các khoản phải trả phải nộp ngắn hạn khác</t>
  </si>
  <si>
    <t>10. Dự phòng phải trả ngắn hạn</t>
  </si>
  <si>
    <t>II. Nợ dài hạn</t>
  </si>
  <si>
    <t>1. Phải trả dài hạn người bán</t>
  </si>
  <si>
    <t>2. Phải trả dài hạn nội bộ</t>
  </si>
  <si>
    <t>3. Phải trả dài hạn khác</t>
  </si>
  <si>
    <t>4. Vay và nợ dài hạn</t>
  </si>
  <si>
    <t>5. Thuế thu nhập hoãn lại phải trả</t>
  </si>
  <si>
    <t>6. Dự phòng trợ cấp mất việc làm</t>
  </si>
  <si>
    <t>6. Dự phòng phải trả dài hạn</t>
  </si>
  <si>
    <t>B. VỐN CHỦ SỞ HỮU (400=410+420)</t>
  </si>
  <si>
    <t>I. Vốn chủ sở hữu</t>
  </si>
  <si>
    <t>1. Vốn đầu tư của chủ sở hữu</t>
  </si>
  <si>
    <t>2. Thặng dư vốn cổ phần</t>
  </si>
  <si>
    <t>3. Vốn khác của chủ sở hữu</t>
  </si>
  <si>
    <t>4. Cổ phiếu quỹ</t>
  </si>
  <si>
    <t>5. Chênh lệch đánh giá lại tài sản</t>
  </si>
  <si>
    <t>6. Chênh lệch tỷ giá hối đoái</t>
  </si>
  <si>
    <t>7. Quỹ đầu tư phát triển</t>
  </si>
  <si>
    <t>8. Quỹ dự phòng tài chính</t>
  </si>
  <si>
    <t>9. Quỹ khác thuộc vốn chủ sở hữu</t>
  </si>
  <si>
    <t>10. Lợi nhuận sau thuế chưa phân phối</t>
  </si>
  <si>
    <t>11. Nguồn vốn đầu tư XDCB</t>
  </si>
  <si>
    <t>II. Nguồn kinh phí và quỹ khác</t>
  </si>
  <si>
    <t>1. Quỹ khen thưởng, phúc lợi</t>
  </si>
  <si>
    <t>2. Nguồn kinh phí</t>
  </si>
  <si>
    <t>3. Nguồn kinh phí đã hình thành TSCĐ</t>
  </si>
  <si>
    <t>TỔNG CỘNG NGUỒN VỐN (430=300+400)</t>
  </si>
  <si>
    <t>Ghi chú: - Số liệu trong các chỉ tiêu có dấu (*) được ghi bằng số âm dưới hình thức ghi trong ngoặc đơn ()</t>
  </si>
  <si>
    <t>Lập, ngày 20 tháng 10 năm 2007</t>
  </si>
  <si>
    <t xml:space="preserve">     Người lập biểu                                Kế toán trưởng</t>
  </si>
  <si>
    <t>Tổng Giám Đốc</t>
  </si>
  <si>
    <t>HỒ THỊ NGỌC TUYẾT             HUỲNH THỊ THANH HÀ</t>
  </si>
  <si>
    <t>NGUYỄN HÙNG</t>
  </si>
  <si>
    <t>BÁO CÁO KẾT QUẢ HOẠT ĐỘNG KINH DOANH GIỮA NIÊN ĐỘ</t>
  </si>
  <si>
    <t>Qúy 3 Năm 2007</t>
  </si>
  <si>
    <t>CHỈ TIÊU</t>
  </si>
  <si>
    <t>Thuyết
 minh</t>
  </si>
  <si>
    <t>Qúy 3</t>
  </si>
  <si>
    <t>Lũy kế 
từ đầu năm đến cuối quý này</t>
  </si>
  <si>
    <t>Năm nay</t>
  </si>
  <si>
    <t>Năm trước</t>
  </si>
  <si>
    <t>1. Doanh thu bán hàng và cung cấp dịch vụ</t>
  </si>
  <si>
    <t>01</t>
  </si>
  <si>
    <t>2. Các khoản giảm trừ</t>
  </si>
  <si>
    <t>03</t>
  </si>
  <si>
    <t>3. Doanh thu thuần về bán hàng và cung cấp dịch vụ (10=01-03)</t>
  </si>
  <si>
    <t>4. Giá vốn hàng bán</t>
  </si>
  <si>
    <t>5. Lợi nhuận gộp về bán hàng và cung cấp dịch vụ (20=10-11)</t>
  </si>
  <si>
    <t>6. Doanh thu hoạt động tài chính</t>
  </si>
  <si>
    <t>7. Chi phí tài chính</t>
  </si>
  <si>
    <t>- Trong đó chi phí lãi vay</t>
  </si>
  <si>
    <t>8. Chi phí bán hàng</t>
  </si>
  <si>
    <t>9. Chi phí quản lý doanh nghiệp</t>
  </si>
  <si>
    <t>10. Lợi nhuận thuần từ hoạt động kinh doanh  {30=20+(21-22)-(24+25)}</t>
  </si>
  <si>
    <t>11. Thu nhập khác</t>
  </si>
  <si>
    <t>12. Chi phí khác</t>
  </si>
  <si>
    <t>13. Lợi nhuận khác (40=31-32)</t>
  </si>
  <si>
    <t>14. Tổng lợi nhuận kế toán trước thuế (50=30+40)</t>
  </si>
  <si>
    <t>15. Chi phí thuế TNDN hiện hành</t>
  </si>
  <si>
    <t>16. Chi phí thuế TNDN hoãn lại</t>
  </si>
  <si>
    <t>17. Lợi nhuận sau thuế thu nhập doanh nghiệp (60=50-51)</t>
  </si>
  <si>
    <t>18. Lãi cơ bản trên cổ phiếu</t>
  </si>
  <si>
    <t xml:space="preserve">  Người lập biểu                                        Kế toán trưởng</t>
  </si>
  <si>
    <t xml:space="preserve">  HỒ THỊ NGỌC TUYẾT                          HUỲNH THỊ THANH HÀ</t>
  </si>
  <si>
    <t xml:space="preserve">BÁO CÁO LƯU CHUYỂN TIỀN TỆ </t>
  </si>
  <si>
    <t>(Theo phương pháp trực tiếp)</t>
  </si>
  <si>
    <t>Lũ kế từ đầu năm đến cuối kỳ</t>
  </si>
  <si>
    <t xml:space="preserve">Năm trước </t>
  </si>
  <si>
    <t>I. Lưu chuyển tiền từ hoạt động kinh doanh</t>
  </si>
  <si>
    <t>1. Tiền thu từ bán hàng, cung cấp dịch vụ và doanh thu khác</t>
  </si>
  <si>
    <t>2. Tiền chi trả cho người cung cấp hàng hoá và dịch vụ</t>
  </si>
  <si>
    <t>02</t>
  </si>
  <si>
    <t>3. Tiền chi trả cho người lao động</t>
  </si>
  <si>
    <t>4. Tiền chi trả lãi vay</t>
  </si>
  <si>
    <t>04</t>
  </si>
  <si>
    <t>5. Tiền chi nộp thuế thu nhập doanh nghiệp</t>
  </si>
  <si>
    <t>05</t>
  </si>
  <si>
    <t>6. Tiền thu khác từ hoạt động kinh doanh</t>
  </si>
  <si>
    <t>06</t>
  </si>
  <si>
    <t>7. Tiền chi khác cho hoạt động kinh doanh</t>
  </si>
  <si>
    <t>07</t>
  </si>
  <si>
    <t>Lưu chuyển tiền thuần từ hoạt động kinh doanh</t>
  </si>
  <si>
    <t>II. Lưu chuyển tiền từ hoạt động đầu tư</t>
  </si>
  <si>
    <t>1. Tiền chi để mua sắm, xây dựng TSCĐ và các TS dài hạn khác</t>
  </si>
  <si>
    <t>2. Tiền thu từ thanh lý, nhượng bán TSCĐ và các TS dài hạn khác</t>
  </si>
  <si>
    <t>3. Tiền chi cho vay, mua các công cụ nợ của đơn vị khác</t>
  </si>
  <si>
    <t>4. Tiền thu hồi cho vay, bán lại các công cụ nợ của đơn vị khác</t>
  </si>
  <si>
    <t>5. Tiền chi đầu tư góp vốn vào đơn vị khác</t>
  </si>
  <si>
    <t>6. Tiền thu hồi đầu tư góp vốn vào đơn vị khác</t>
  </si>
  <si>
    <t>7. Tiền thu lãi cho vay, cổ tức và lợi nhuận được chia</t>
  </si>
  <si>
    <t>Lưu chuyển tiền thuần từ hoạt động đầu tư</t>
  </si>
  <si>
    <t>III. Lưu chuyển tiền từ hoạt động tài chính</t>
  </si>
  <si>
    <t>1. Tiền thu từ phát hành cổ phiếu, nhận vốn góp của chủ sở hữu</t>
  </si>
  <si>
    <t>2. Tiền chi trả vốn góp cho các chủ sở hữu, mua lại cổ phiếu của doanh nghiệp đã phát hành</t>
  </si>
  <si>
    <t>3. Tiền vay ngắn hạn, dài hạn nhận được</t>
  </si>
  <si>
    <t>4. Tiền chi trả nợ gốc vay</t>
  </si>
  <si>
    <t>5. Tiền chi trả nợ thuê tài chính</t>
  </si>
  <si>
    <t>6. Cổ tức, lợi nhuận đã trả cho chủ sở hữu</t>
  </si>
  <si>
    <t>Lưu chuyển tiền thuần từ hoạt động tài chính</t>
  </si>
  <si>
    <t>Lưu chuyển tiền thuần trong kỳ (20+30+40)</t>
  </si>
  <si>
    <t>Tiền và tương đương tiền đầu kỳ</t>
  </si>
  <si>
    <t>Ảnh hưởng của thay đổi tỷ giá hối đối quy đổi ngoại tệ</t>
  </si>
  <si>
    <t>Tiền và tương đương tiền cuối kỳ (50+60+61)</t>
  </si>
  <si>
    <t>Người lập biểu                                Kế toán trưởng</t>
  </si>
  <si>
    <t xml:space="preserve">   HỒ THỊ NGỌC TUYẾT                   HUỲNH THỊ THANH HÀ</t>
  </si>
  <si>
    <t>VI. THÔNG TIN BỔ SUNG CHO CÁC KHOẢN MỤC TRÌNH BÀY TRONG BẢNG CÂN ĐỐI 
KẾ TOÁN VÀ BÁO CÁO KẾT QUẢ HOẠT ĐỘNG KINH DOANH.</t>
  </si>
  <si>
    <t>1. Tiền và các khoản tương đương tiền</t>
  </si>
  <si>
    <t xml:space="preserve">Quý này </t>
  </si>
  <si>
    <t xml:space="preserve"> Quý này năm trước</t>
  </si>
  <si>
    <t>- Tiền mặt</t>
  </si>
  <si>
    <t>- Tiền gửi ngân hàng</t>
  </si>
  <si>
    <t>- Các khoản tương đương tiền</t>
  </si>
  <si>
    <t xml:space="preserve">                    Cộng</t>
  </si>
  <si>
    <t>2. Các khoản đầu tư tài chính ngắn hạn</t>
  </si>
  <si>
    <t>- Chứng khoán đầu tư ngắn hạn</t>
  </si>
  <si>
    <t>- Đầu tư ngắn hạn khác</t>
  </si>
  <si>
    <t xml:space="preserve">- Dự phòng giảm giá đầu tư ngắn hạn </t>
  </si>
  <si>
    <t>3. Các khoản phải thu ngắn hạn khác</t>
  </si>
  <si>
    <t>- Phải thu về cổ phần hoá</t>
  </si>
  <si>
    <t>- Phải thu về cổ tức và lợi nhuận được chia</t>
  </si>
  <si>
    <t>- Phải thu người lao động</t>
  </si>
  <si>
    <t>- Phải thu khác</t>
  </si>
  <si>
    <t>4. Hàng tồn kho</t>
  </si>
  <si>
    <t>Quý này năm trước</t>
  </si>
  <si>
    <t>- Hàng mua đang đi trên đường</t>
  </si>
  <si>
    <t>- Nguyên liệu, vật liệu</t>
  </si>
  <si>
    <t>- Công cụ, dụng cụ</t>
  </si>
  <si>
    <t>- Chi phí sản xuất kinh doanh dở dang</t>
  </si>
  <si>
    <t>- Thành phẩm</t>
  </si>
  <si>
    <t>- Hàng hoá</t>
  </si>
  <si>
    <t>- Hàng gửi đi bán</t>
  </si>
  <si>
    <t xml:space="preserve">                    Cộng giá gốc hàng tồn kho</t>
  </si>
  <si>
    <t>5. Thuế và các khoản phải thu Nhà nước</t>
  </si>
  <si>
    <t>- Thuế TNDN nộp thừa</t>
  </si>
  <si>
    <t>- Thuế GTGT còn được khấu trừ</t>
  </si>
  <si>
    <t>- Các khoản khác phải thu Nhà Nước</t>
  </si>
  <si>
    <t>+ Thuế ...</t>
  </si>
  <si>
    <t>6. Phải thu dài hạn nội bộ</t>
  </si>
  <si>
    <t>- Cho vay dài hạn nội bộ</t>
  </si>
  <si>
    <t>- Phải thu dài hạn nội bộ khác</t>
  </si>
  <si>
    <t>7. Phải thu dài hạn khác</t>
  </si>
  <si>
    <t>- Ký quỹ, ký cược dài hạn</t>
  </si>
  <si>
    <t>- Các khoản tiền nhận ủy thác</t>
  </si>
  <si>
    <t>- Cho vay không có lãi</t>
  </si>
  <si>
    <t>- Phải thu dài hạn khác</t>
  </si>
  <si>
    <t>8. Tình hình tăng giảm tài sản cố định hữu hình</t>
  </si>
  <si>
    <t xml:space="preserve">Khoản mục  </t>
  </si>
  <si>
    <t xml:space="preserve">Nhà cửa  </t>
  </si>
  <si>
    <t>Máy móc 
thiết bị</t>
  </si>
  <si>
    <t xml:space="preserve">Phương tiện 
vận tải,
 truyền dẫn   </t>
  </si>
  <si>
    <t>Thiết bị 
dụng cụ 
quản lý</t>
  </si>
  <si>
    <t>TSCĐ 
khác</t>
  </si>
  <si>
    <t>Tổng cộng</t>
  </si>
  <si>
    <t>I. Nguyên giá TSCĐ hữu hình</t>
  </si>
  <si>
    <t>Số dư đầu năm</t>
  </si>
  <si>
    <t>- Mua trong năm</t>
  </si>
  <si>
    <t>- Đầu tư XDCB hoàn thành</t>
  </si>
  <si>
    <t>- Tăng khác</t>
  </si>
  <si>
    <t>- Chuyển sang BĐS đầu tư</t>
  </si>
  <si>
    <t>- Thanh lý, nhượng bán</t>
  </si>
  <si>
    <t>- Giảm khác</t>
  </si>
  <si>
    <t>Số dư cuối kỳ</t>
  </si>
  <si>
    <t>II. Giá trị hao mòn lũy kế</t>
  </si>
  <si>
    <t>- Khấu hao trong kỳ</t>
  </si>
  <si>
    <t>III. Giá trị còn lại của TSCĐ HH</t>
  </si>
  <si>
    <t>- Tại ngày đầu năm</t>
  </si>
  <si>
    <t>- Tại ngày cuối kỳ</t>
  </si>
  <si>
    <t>* Giá trị còn lại cuối năm của TSCĐ HH đã dùng thế chấp, cầm cố các khoản vay:</t>
  </si>
  <si>
    <t>* Nguyên giá TSCĐ cuối năm đã khấu hao hết nhưng vẫn còn sử dụng:</t>
  </si>
  <si>
    <t>* Nguyên giá TSCĐ cuối năm chờ thanh lý:</t>
  </si>
  <si>
    <t>* Các cam kết về việc mua, bán TSCĐ HH có giá trị lớn chưa thực hiện:</t>
  </si>
  <si>
    <t>9. Tình hình tăng giảm tài sản cố định vô hình</t>
  </si>
  <si>
    <t xml:space="preserve">Quyền sử dụng đất  </t>
  </si>
  <si>
    <t>Bản quyền, bằng sáng chế</t>
  </si>
  <si>
    <t>Nhãn hiệu hàng hoá</t>
  </si>
  <si>
    <t>Phần mềm máy vi tính</t>
  </si>
  <si>
    <t>I. Nguyên giá TSCĐ vô hình</t>
  </si>
  <si>
    <t>III. Giá trị còn lại của TSCĐ VH</t>
  </si>
  <si>
    <t>10. Tình hình tăng giảm tài sản cố định thuê tài chính</t>
  </si>
  <si>
    <t xml:space="preserve">Khoản mục   </t>
  </si>
  <si>
    <t xml:space="preserve">Phương tiện 
vận tải,
 truyền dẫn    </t>
  </si>
  <si>
    <t>I. Nguyên giá TSCĐ thuê tài chính</t>
  </si>
  <si>
    <t>- Thuê tài chính trong năm</t>
  </si>
  <si>
    <t>- Mua lại TSCĐ thuê tài chính</t>
  </si>
  <si>
    <t>- Trả lại TSCĐ thuê tài chính</t>
  </si>
  <si>
    <t>- Khấu hao trong năm</t>
  </si>
  <si>
    <t>III. Giá trị còn lại của TSCĐ thuê tài chính</t>
  </si>
  <si>
    <t>* Tiền thuê phát sinh thêm được ghi nhận là chi phí trong năm:</t>
  </si>
  <si>
    <t>* Căn cứ để xác định tiền thuê phát sinh thêm</t>
  </si>
  <si>
    <t>* Điều khoản gia hạn thuê hoặc quyền được mua tài sản</t>
  </si>
  <si>
    <t>11. Chi phí xây dựng cơ bản dở dang:</t>
  </si>
  <si>
    <t>Quý này</t>
  </si>
  <si>
    <t>- Chi phí XDCB dở dang</t>
  </si>
  <si>
    <t>Trong đó: những công trình lớn</t>
  </si>
  <si>
    <t xml:space="preserve">          + Công trình: Xưởng GT nông thôn</t>
  </si>
  <si>
    <t xml:space="preserve">          + Công trình: Xưởng gia công cốt thép</t>
  </si>
  <si>
    <t xml:space="preserve">          + Công trình: khuôn đà Super T</t>
  </si>
  <si>
    <t xml:space="preserve">          + Công trình: gia công trạm trộn</t>
  </si>
  <si>
    <t xml:space="preserve">          + Công trình: mở rộng sân bãi</t>
  </si>
  <si>
    <t>Cộng</t>
  </si>
  <si>
    <t>12. Đầu tư dài hạn khác</t>
  </si>
  <si>
    <t>- Đầu tư cổ phiếu</t>
  </si>
  <si>
    <t>- Đầu tư trái phiếu</t>
  </si>
  <si>
    <t>- Đầu tư tín phiếu, kỳ phiếu</t>
  </si>
  <si>
    <t>- Cho vay dài hạn</t>
  </si>
  <si>
    <t>- Đầu tư dài hạn khác</t>
  </si>
  <si>
    <t>13. Chi phí trả trước dài hạn</t>
  </si>
  <si>
    <t>- Chi phí trả trước về thuê hoạt động TSCĐ</t>
  </si>
  <si>
    <t>- Chi phí thành lập doanh nghiệp</t>
  </si>
  <si>
    <t>- Chi phí nghiên cứu có giá trị lớn</t>
  </si>
  <si>
    <t>- ...........</t>
  </si>
  <si>
    <t>14. Vay và nợ ngắn hạn</t>
  </si>
  <si>
    <t>- Vay ngắn hạn</t>
  </si>
  <si>
    <t>- Nợ dài hạn đến hạn trả</t>
  </si>
  <si>
    <t>15. Thuế và các khoản phải nộp Nhà nước</t>
  </si>
  <si>
    <t>- Thuế GTGT hàng hoá DV bán ra</t>
  </si>
  <si>
    <t>- Thuế GTGT hàng NK</t>
  </si>
  <si>
    <t>- Thuế xuất nhập khẩu</t>
  </si>
  <si>
    <t>- Thuế TNDN</t>
  </si>
  <si>
    <t>- Thuế thu nhập cá nhân</t>
  </si>
  <si>
    <t>- Thuế nhà đất và tiền thuê đất</t>
  </si>
  <si>
    <t>- Các loại thuế khác</t>
  </si>
  <si>
    <t>- Các khoản phí, lệ phí và các khoản phải nộp khác</t>
  </si>
  <si>
    <t>16. Chi phí phải trả</t>
  </si>
  <si>
    <t>- Trích trước chi phí thi công công trình xây lắp</t>
  </si>
  <si>
    <t>- Chi phí sữa chữa lớn TSCĐ</t>
  </si>
  <si>
    <t>- Chi phí trong thời gian ngừng kinh doanh</t>
  </si>
  <si>
    <t>- Trích trước chi phí chung</t>
  </si>
  <si>
    <t>17. Các khoản phải trả, phải nộp ngắn hạn khác</t>
  </si>
  <si>
    <t>- Tài sản thừa chờ giải quyết</t>
  </si>
  <si>
    <t>- Kinh phí Công đoàn</t>
  </si>
  <si>
    <t>- Bảo hiểm xã hội</t>
  </si>
  <si>
    <t>- Bảo hiểm y tế</t>
  </si>
  <si>
    <t>- Phải trả về cổ phần hoá</t>
  </si>
  <si>
    <t>- Nhận ký quỹ, ký cược ngắn hạn</t>
  </si>
  <si>
    <t>- Các khoản phải trả, phải nộp khác</t>
  </si>
  <si>
    <t>18. Phải trả dài hạn nội bộ</t>
  </si>
  <si>
    <t>- Vay dài hạn nội bộ</t>
  </si>
  <si>
    <t>- ..........</t>
  </si>
  <si>
    <t>- Phải trả dài hạn nội bộ khác</t>
  </si>
  <si>
    <t>19. Các khoản vay và nợ dài hạn</t>
  </si>
  <si>
    <t>a. Vay dài hạn</t>
  </si>
  <si>
    <t xml:space="preserve">         + Vay ngân hàng</t>
  </si>
  <si>
    <t xml:space="preserve">         + Vay đối tượng khác</t>
  </si>
  <si>
    <t xml:space="preserve">         + Trái phiếu phát hành</t>
  </si>
  <si>
    <t>b. Nợ dài hạn</t>
  </si>
  <si>
    <t xml:space="preserve">         + Thuê tài chính</t>
  </si>
  <si>
    <t xml:space="preserve">         + Nợ dài hạn khác</t>
  </si>
  <si>
    <t xml:space="preserve">   ♣ Các khoản nợ thuê tài chính</t>
  </si>
  <si>
    <t>Chỉ tiêu</t>
  </si>
  <si>
    <t xml:space="preserve">Tổng khoản t/t 
tiền thuê tài chính  </t>
  </si>
  <si>
    <t>Trả tiền 
lãi thuê</t>
  </si>
  <si>
    <t>Trả nợ gốc</t>
  </si>
  <si>
    <t>Tổng khoản t/t 
tiền thuê tài chính</t>
  </si>
  <si>
    <t>Dưới 1 năm</t>
  </si>
  <si>
    <t>Từ 1 - 5 năm</t>
  </si>
  <si>
    <t>Trên 5 năm</t>
  </si>
  <si>
    <t>20. Tài sản thuế thu nhập hoãn lại và thuế thu nhập hoãn lại phải trả</t>
  </si>
  <si>
    <t>a. Tài sản thuế thu nhập hoãn lại:</t>
  </si>
  <si>
    <t>- Tài sản thuế thu nhập hoãn lại liên quan đến khoản chênh lệch tạm thời được khấu trừ</t>
  </si>
  <si>
    <t>- Tài sản thuế thu nhập hoãn lại liên quan đến khoản lỗ tính thuê chưa sử dụng</t>
  </si>
  <si>
    <t>- Tài sản thuế thu nhập hoãn lại liên quan đến khoản ưu đãi thuế chưa sử dụng</t>
  </si>
  <si>
    <t>- Khoản hoàn nhập tài sản thuế thu nhập hoãn lại đã được ghi nhận từ các năm trước</t>
  </si>
  <si>
    <t>Tài sản thuế thu nhập hoãn lại</t>
  </si>
  <si>
    <t>b. Thuế thu nhập hoãn lại phải trả</t>
  </si>
  <si>
    <t xml:space="preserve">- Thuế thu nhập hoãn lại phải trả phát sinh từ các khoản chênh lệch tạm thời chịu thuê </t>
  </si>
  <si>
    <t>- Khoản hoàn lại thuế thu nhập hoãn lại phải trả đã được ghi nhận từ các năm trước</t>
  </si>
  <si>
    <t>- Thuế thu nhập hoãn lại phải trả</t>
  </si>
  <si>
    <t>21. Vốn chủ sở hữu</t>
  </si>
  <si>
    <t>a. Bảng đối chiếu biến động của vốn chủ sở hữu</t>
  </si>
  <si>
    <t>Vốn đầu tư của chủ sở hữu</t>
  </si>
  <si>
    <t>Thặng dư vốn cổ phần</t>
  </si>
  <si>
    <t xml:space="preserve">Chênh lệch 
tỷ giá 
hối đoái  </t>
  </si>
  <si>
    <t>Quỹ đầu tư 
phát triển</t>
  </si>
  <si>
    <t>Quỹ dự phòng 
tài chính</t>
  </si>
  <si>
    <t xml:space="preserve">Quỹ khác 
thuộc vốn
chủ sở hữu  </t>
  </si>
  <si>
    <t>Lợi nhuận 
sau thuế chưa 
phân phối</t>
  </si>
  <si>
    <t>A</t>
  </si>
  <si>
    <t>Số dư đầu năm trước</t>
  </si>
  <si>
    <t xml:space="preserve">- Tăng vốn trong năm trước  </t>
  </si>
  <si>
    <t xml:space="preserve">- Lãi tăng trong năm trước  </t>
  </si>
  <si>
    <t>- Giảm vốn trong năm trước</t>
  </si>
  <si>
    <t xml:space="preserve">- Lỗ tăng trong năm trước  </t>
  </si>
  <si>
    <t>Số dư cuối năm trước                            Số dư đầu năm nay</t>
  </si>
  <si>
    <t>- Tăng vốn trong năm nay</t>
  </si>
  <si>
    <t>- Lãi trong năm nay</t>
  </si>
  <si>
    <t>- Giảm vốn trong năm nay</t>
  </si>
  <si>
    <t>- Lỗ trong năm nay</t>
  </si>
  <si>
    <t>b. Chi tiết vốn đầu tư của chủ sở hữu</t>
  </si>
  <si>
    <t>- Vốn góp của Nhà nước</t>
  </si>
  <si>
    <t>- Vốn góp của các đối tượng khác</t>
  </si>
  <si>
    <t>- ........</t>
  </si>
  <si>
    <t xml:space="preserve">      * Giá trị trái phiếu đã chuyển thành cổ phiếu trong năm</t>
  </si>
  <si>
    <t xml:space="preserve">     * Số lượng cổ phiếu quỹ    </t>
  </si>
  <si>
    <t>c. Các giao dịch về vốn với các chủ sở hữu                
     và phân phối cổ tức, lợi nhuận</t>
  </si>
  <si>
    <t>- Vốn đầu tư của chủ sở hữu</t>
  </si>
  <si>
    <t xml:space="preserve">          + Vốn góp đầu năm</t>
  </si>
  <si>
    <t xml:space="preserve">          + Vốn góp tăng trong năm</t>
  </si>
  <si>
    <t xml:space="preserve">          + Vốn góp giảm trong năm</t>
  </si>
  <si>
    <t xml:space="preserve">          + Vốn góp cuối năm</t>
  </si>
  <si>
    <t>- Cổ tức, lợi nhuận đã chia</t>
  </si>
  <si>
    <t>d. Cổ tức</t>
  </si>
  <si>
    <t>- Cổ tức đã công bố sau ngày kết thúc niên độ kế toán</t>
  </si>
  <si>
    <t xml:space="preserve">          + Cổ tức đã công bố trên cổ phiếu phổ thông</t>
  </si>
  <si>
    <t xml:space="preserve">          + Cổ tức đã công bố trên cổ phiếu ưu đãi</t>
  </si>
  <si>
    <t>- Cổ tức của cổ phiếu ưu đãi lũy kế chưa được ghi nhận</t>
  </si>
  <si>
    <t>đ. Cổ phiếu</t>
  </si>
  <si>
    <t>- Số lượng cổ phiếu đăng ký phát hành</t>
  </si>
  <si>
    <t>- Số lượng cổ phiếu đã bán ra công chúng</t>
  </si>
  <si>
    <t xml:space="preserve">          + Cổ phiếu thường</t>
  </si>
  <si>
    <t xml:space="preserve">          + Cổ phiếu ưu đãi</t>
  </si>
  <si>
    <t>- Số lượng cổ phiếu được mua lại</t>
  </si>
  <si>
    <t>- Số lượng cổ phiếu đang lưu hành</t>
  </si>
  <si>
    <t xml:space="preserve">     * Mệnh giá cổ phiếu đang lưu hành</t>
  </si>
  <si>
    <t>đ. Các quỹ của doanh nghiệp</t>
  </si>
  <si>
    <t>- Quỹ đầu tư phát triển</t>
  </si>
  <si>
    <t>- Quỹ dự phòng tài chính</t>
  </si>
  <si>
    <t>- Quỹ khác thuộc vốn chủ sở hữu</t>
  </si>
  <si>
    <t xml:space="preserve">     * Mục đích trích lập và sử dụng các quỹ của doanh nghiệp</t>
  </si>
  <si>
    <t>g. Thu nhập và chi phí, lãi hoặc lỗ ghi nhận trực      tiếp vào Vốn chủ sở hữu theo quy định của cac     chuẩn mực kế toán cụ thể</t>
  </si>
  <si>
    <t>- Giảm quỹ dự phòng tài chính do xử lý nợ khó đòi</t>
  </si>
  <si>
    <t>22. Doanh thu</t>
  </si>
  <si>
    <t xml:space="preserve"> Tổng doanh thu bán hàng và cung cấp dịch vụ</t>
  </si>
  <si>
    <t>* Trong đó</t>
  </si>
  <si>
    <t>- Doanh thu bán hàng</t>
  </si>
  <si>
    <t>- Doanh thu cung cấp dịch vụ</t>
  </si>
  <si>
    <t>- Doanh thu hợp đồng xây dựng</t>
  </si>
  <si>
    <t xml:space="preserve">          + Doanh thu của hợp đồng xây dựng được ghi nhận trong kỳ</t>
  </si>
  <si>
    <t xml:space="preserve">          + Tổng doanh thu lũy kế của hợp đồng xây dựng được ghi nhận                đến thời điểm lập BCTC</t>
  </si>
  <si>
    <t>23. Các khoản giảm trừ doanh thu</t>
  </si>
  <si>
    <t>- Chiết khấu thương mại</t>
  </si>
  <si>
    <t>- Giảm giá hàng bán</t>
  </si>
  <si>
    <t>- Hàng bán trả lại</t>
  </si>
  <si>
    <t>- Thuế GTGT phải nộp (PP trực tiêp)</t>
  </si>
  <si>
    <t>- Thuế tiêu thụ đặc biệt</t>
  </si>
  <si>
    <t>- Thuế xuất khẩu</t>
  </si>
  <si>
    <t>24. Doanh thu thuần về bán hàng và cung cấp dịch vụ</t>
  </si>
  <si>
    <t>- Doanh thu thuần về bán hàng và cung cấp dịch vụ</t>
  </si>
  <si>
    <t xml:space="preserve">          + Doanh thu thuần trao đổi sản phẩm, hàng hoá</t>
  </si>
  <si>
    <t xml:space="preserve">          + Doanh thu thuần trao đổi dịch vụ</t>
  </si>
  <si>
    <t>25. Giá vốn hàng bán</t>
  </si>
  <si>
    <t>- Giá vốn của hàng hóa đã bán</t>
  </si>
  <si>
    <t>- Giá vốn của thành phẩm đã bán</t>
  </si>
  <si>
    <t>- Giá vốn của dịch vụ đã cung cấp</t>
  </si>
  <si>
    <t>26. Doanh thu hoạt động tài chính</t>
  </si>
  <si>
    <t>- Lãi tiền gửi, tiền cho vay</t>
  </si>
  <si>
    <t>- Lãi đầu tư trái phiếu, kỳ phiếu, tín phiếu</t>
  </si>
  <si>
    <t>- Cổ tức, lợi nhuận được chia</t>
  </si>
  <si>
    <t>- Lãi bán ngoại tệ</t>
  </si>
  <si>
    <t>- Lãi chệnh lệch tỷ giá đã thực hiện</t>
  </si>
  <si>
    <t>- Lãi chệnh lệch tỷ giá chưa thực hiện</t>
  </si>
  <si>
    <t>- Lãi bán hàng trả chậm</t>
  </si>
  <si>
    <t>- Doanh thu hoạt đông tài chính khác</t>
  </si>
  <si>
    <t>27. Chi phí tài chính</t>
  </si>
  <si>
    <t>- Lãi tiền vay</t>
  </si>
  <si>
    <t>- Chiết khấu thanh toán, lãi bán hàng trả chậm</t>
  </si>
  <si>
    <t>- Lỗ do thanh lý các khoản đầu tư ngắn hạn, dài hạn</t>
  </si>
  <si>
    <t>- Lỗ bán ngoại tệ</t>
  </si>
  <si>
    <t>- Lỗ chệnh lệch tỷ giá đã thực hiện</t>
  </si>
  <si>
    <t>- Lỗ chệnh lệch tỷ giá chưa thực hiện</t>
  </si>
  <si>
    <t>- Dự phòng giảm giá các khoản đầu tư ngắn hạn, dài hạn</t>
  </si>
  <si>
    <t>- Chi phí tài chính khác</t>
  </si>
  <si>
    <t>28. Chi phí thuế thu nhập doanh nghiệp hiện hành</t>
  </si>
  <si>
    <t>- Chi phí thuế TNDN tính trên TN chịu thuế năm hiện hành</t>
  </si>
  <si>
    <t>- Điều chỉnh chi phí thuế TNDN của các năm trước vào   chi phí thuế TNDN hiện hành năm nay</t>
  </si>
  <si>
    <t>29. Chi phí thuế thu nhập doanh nghiệp hoãn lại</t>
  </si>
  <si>
    <t>- Chi phí thuế TNDN hoãn lại phát sinh từ các khoản        chênh lệch tạm thời phải chịu thuế</t>
  </si>
  <si>
    <t>- Chi phí thuế TNDN hoãn lại phát sinh từ việc hoàn         nhập tài sản thuế TN hoãn lại</t>
  </si>
  <si>
    <t>- Thu nhập thuế TNDN hoãn lại phát sinh từ các khoản     chệnh lệch tạm thời được khấu trư</t>
  </si>
  <si>
    <t>- Thu nhập thuế TNDN hoãn lại phát sinh từ các khoản     lỗ tính thuế và ưu đãi thuế chưa sử dụng</t>
  </si>
  <si>
    <t>- Thu nhập thuế TNDN hoãn lại phát sinh từ việc hoàn     nhập thuế TN hoãn lại phải trả</t>
  </si>
  <si>
    <t>30. Chi phí SXKD theo yếu tố</t>
  </si>
  <si>
    <t>- Chi phí nguyên liệu, vật liệu</t>
  </si>
  <si>
    <t>- Chi phí nhân công</t>
  </si>
  <si>
    <t>- Khấu hao TSCĐ</t>
  </si>
  <si>
    <t>- Chi phí dịch vụ mua ngoài</t>
  </si>
  <si>
    <t>- Chi phí khác bằng tiền</t>
  </si>
  <si>
    <t>31. Các giao dịch không bằng tiền ảnh hưởng đến BC lưu chuyển tiền tệ và các khoản tiền do DN              nắm giữ nhưng không được sử dụng</t>
  </si>
  <si>
    <t>a. Mua tài sản bằng cách nhận các khoản nợ liên quan trực tiếp hoặc thông qua nghiệp vụ cho thuê tài chính</t>
  </si>
  <si>
    <t>- Mua doanh nghiệp thông qua phát hành cổ phiếu</t>
  </si>
  <si>
    <t>- Chuyển nợ thành vốn chủ sở hữu</t>
  </si>
  <si>
    <t>b. Mua và thanh lý công ty con hoặc đơn vị kinh doanh khác trong kỳ báo cáo</t>
  </si>
  <si>
    <t>- Tổng giá trị mua hoặc thanh lý</t>
  </si>
  <si>
    <t>- Phần giá trị mua hoặc thanh lý được thanh toán bằng tiền và các khoản tương đương tiền</t>
  </si>
  <si>
    <t>- Số tiền và các khoản tương đương tiền thực có trong công ty con hoặc đơn vị kinh doanh khác được mua     hoặc thanh lý</t>
  </si>
  <si>
    <t>- Phần giá trị tài sản (Tổng hợp theo tường loại tài sản) và nợ phải trả không phải là tiền và các khoản            tương đương tiền trong công ty con hoặc đơn vị kinh doanh khác được mua hoặc thanh lý trong kỳ</t>
  </si>
  <si>
    <t>c. Trình bày giá trị và lý do của các khoản tiền và tương đương tiền lớn do DN nắm giữ nhưng không được     sử dụng do có sự hạn chế của pháp luật hoặc các ràng buộc khác mà DN phải thực hiện</t>
  </si>
  <si>
    <t>F. NHỮNG THÔNG TIN KHÁC</t>
  </si>
  <si>
    <t>1. Những khoản nợ ngẫu nhiên, khoản cam kết và những thông tin tài chính khác</t>
  </si>
  <si>
    <t>2. Những sự kiện phát sinh sau ngày kết thúc kỳ kế toán</t>
  </si>
  <si>
    <t>3. Thông tin về các bên liên quan</t>
  </si>
  <si>
    <t>4. Trình bày tài sản, doanh thu, kết quả kinh doanh theo bộ phận</t>
  </si>
  <si>
    <t>5. Thông tin so sánh ( những thay đổi về thông tin năm trước)</t>
  </si>
  <si>
    <t>6. Thông tin về hoạt động liên tục</t>
  </si>
  <si>
    <t>7. Những thông tin khác</t>
  </si>
  <si>
    <t>Đơn vị tính</t>
  </si>
  <si>
    <t>Bó trí cơ cấu tài sản và nguồn vốn</t>
  </si>
  <si>
    <t>1.1 Bố trí cơ cấu tài sản</t>
  </si>
  <si>
    <t xml:space="preserve">          Tài sản dài hạn/Tổng số tài sản</t>
  </si>
  <si>
    <t>%</t>
  </si>
  <si>
    <t xml:space="preserve">          Tài sản ngắn hạn/Tổng số tài sản</t>
  </si>
  <si>
    <t>1.2 Bố trí cơ cấu nguồn vốn</t>
  </si>
  <si>
    <t xml:space="preserve">           Nợ phải trả/Tổng nguồn vốn</t>
  </si>
  <si>
    <t xml:space="preserve">           Nguồn vốn chủ sở hữu/Tổng nguồn vốn</t>
  </si>
  <si>
    <t>Khả năng thanh toán</t>
  </si>
  <si>
    <t xml:space="preserve">           Khả năng thanh toán hiện hành (270/300)</t>
  </si>
  <si>
    <t>lần</t>
  </si>
  <si>
    <t xml:space="preserve">           Khả năng thanh toán nợ ngắn hạn (100/310)</t>
  </si>
  <si>
    <t xml:space="preserve">           Khả năng thanh toán nợ dài hạn (100/320)</t>
  </si>
  <si>
    <t xml:space="preserve">           Khả năng thanh toán nhanh (110/310)</t>
  </si>
  <si>
    <t>Tỷ suất sinh lời (%)</t>
  </si>
  <si>
    <t>3.1 Tỷ suất lợi nhuận trên doanh thu</t>
  </si>
  <si>
    <t xml:space="preserve">           Tỷ suất lợi nhuận trước thuế / Doanh thu </t>
  </si>
  <si>
    <t xml:space="preserve">           Tỷ suất lợi nhuận sau thuế / Doanh thu </t>
  </si>
  <si>
    <t>3.2 Tỷ suất lợi nhuận trên tổng tài sản</t>
  </si>
  <si>
    <t xml:space="preserve">           Tỷ suất lợi nhuận trước thuế / Tổng tài sản</t>
  </si>
  <si>
    <t xml:space="preserve">           Tỷ suất lợi nhuận sau thuế / Tổng tài sản</t>
  </si>
  <si>
    <t>3.2 Tỷ suất lợi nhuận sau thuế trên nguồn vốn chủ sở hữu</t>
  </si>
  <si>
    <t xml:space="preserve">           Tỷ suất lợi nhuận sau thuế / Nguồn vốn chủ sở hữu</t>
  </si>
  <si>
    <t>Lập, ngày 20 tháng 07 năm 2006</t>
  </si>
  <si>
    <t xml:space="preserve">  Người lập biểu                      Kế toán trưởng</t>
  </si>
  <si>
    <t xml:space="preserve"> HỒ THỊ NGỌC TUYẾT      HUỲNH THỊ THANH HÀ</t>
  </si>
  <si>
    <t>VII. NHỮNG THÔNG TIN KHÁC</t>
  </si>
  <si>
    <t xml:space="preserve">           Khả năng thanh toán nợ dài hạn (100/330)</t>
  </si>
  <si>
    <t>(Ban hành kèm theo Thông tư số 57/2004/TT-BTC ngày 17/06/2004 của Bộ trưởng Bộ Tài chính hướng dẫn về việc Công bố thông tin trên thị trường chứng khoán)</t>
  </si>
  <si>
    <t xml:space="preserve">BÁO CÁO TÀI CHÍNH TÓM TẮT </t>
  </si>
  <si>
    <t xml:space="preserve">Quý III Năm 2007
</t>
  </si>
  <si>
    <t>CÔNG TY CỔ PHẦN BÊ TÔNG 620 CHÂU THỚI</t>
  </si>
  <si>
    <t>I. BẢNG CÂN ĐỐI KẾ TOÁN</t>
  </si>
  <si>
    <t>STT</t>
  </si>
  <si>
    <t>Nội dung</t>
  </si>
  <si>
    <t>Số dư cuối kỳ
(30/9/2007)</t>
  </si>
  <si>
    <t>I</t>
  </si>
  <si>
    <t>Tài sản ngắn hạn</t>
  </si>
  <si>
    <t>Tiền và các khoản tuơng đương tiền</t>
  </si>
  <si>
    <t>Các khoản đầu tư tài chính ngắn hạn</t>
  </si>
  <si>
    <t>Các khoản phải thu ngắn hạn</t>
  </si>
  <si>
    <t>Hàng tồn kho</t>
  </si>
  <si>
    <t>Tài sản ngắn hạn khác</t>
  </si>
  <si>
    <t>II</t>
  </si>
  <si>
    <t>Tài sản dài hạn</t>
  </si>
  <si>
    <t>Các khoản phải thu dài hạn</t>
  </si>
  <si>
    <t xml:space="preserve">Tài sản cố định </t>
  </si>
  <si>
    <t>_ Tài sản cố định hữu hình</t>
  </si>
  <si>
    <t>_ Tài sản cố định vô hình</t>
  </si>
  <si>
    <t>_ Tài sản cố định thuê tài chính</t>
  </si>
  <si>
    <t>_ Chi phí xây dựng cơ bản dở dang</t>
  </si>
  <si>
    <t>Bất động sản đầu tư</t>
  </si>
  <si>
    <t>Các khoản đầu tư tài chính dài hạn</t>
  </si>
  <si>
    <t>Tài sản dài hạn khác</t>
  </si>
  <si>
    <t>III</t>
  </si>
  <si>
    <t>Tổng tài sản</t>
  </si>
  <si>
    <t>IV</t>
  </si>
  <si>
    <t>Nợ phải trả</t>
  </si>
  <si>
    <t>Nợ ngắn hạn</t>
  </si>
  <si>
    <t>Nợ dài hạn</t>
  </si>
  <si>
    <t>V</t>
  </si>
  <si>
    <t>Nguồn vốn chủ sở hữu</t>
  </si>
  <si>
    <t>Vốn chủ sở hữu</t>
  </si>
  <si>
    <t>_ Vốn đầu tư của chủ sở hữu</t>
  </si>
  <si>
    <t>_ Thặng dư vốn cổ phần</t>
  </si>
  <si>
    <t>_ Cổ phiếu quỹ</t>
  </si>
  <si>
    <t>_ Chênh lệch đánh giá lại tài sản</t>
  </si>
  <si>
    <t>_ Chênh lệch tỉ giá hối đóai</t>
  </si>
  <si>
    <t>_ Các quỹ</t>
  </si>
  <si>
    <t>_ Lợi nhuận sau thuế chưa phân phối</t>
  </si>
  <si>
    <t>_ Nguồn vốn đầu tư XDCB</t>
  </si>
  <si>
    <t>Nguồn kinh phí và quỹ khác</t>
  </si>
  <si>
    <t>_ Quỹ khen thưởng, phúc lợi</t>
  </si>
  <si>
    <t>_ Nguồn kinh phí</t>
  </si>
  <si>
    <t>_ Nguồn kinh phí đã hình thành TSCĐ</t>
  </si>
  <si>
    <t>VI</t>
  </si>
  <si>
    <t>Tổng nguồn vốn</t>
  </si>
  <si>
    <t>II. KẾT QUẢ HOẠT ĐỘNG SẢN XUẤT KINH DOANH</t>
  </si>
  <si>
    <t>(Áp dụng đối với các doanh nghiệp sản xuất, chế biến, dịch vụ…)</t>
  </si>
  <si>
    <t>Chỉ tiêu</t>
  </si>
  <si>
    <t>Quý III năm 2007</t>
  </si>
  <si>
    <t xml:space="preserve">Lũy kế </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</si>
  <si>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</si>
  <si>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</si>
  <si>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</si>
  <si>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</si>
  <si>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</si>
  <si>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</si>
  <si>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hoạt động tài chính</t>
  </si>
  <si>
    <t>Chi phí bán hàng</t>
  </si>
  <si>
    <t>Chi phí quản lý doanh nghiệp</t>
  </si>
  <si>
    <t>Lợi nhuận thuần từ hoạt động kinh doanh</t>
  </si>
  <si>
    <t>Thu nhập khác</t>
  </si>
  <si>
    <t>Chi phí khác</t>
  </si>
  <si>
    <t>Lợi nhuận khác</t>
  </si>
  <si>
    <t>Tổng lợi nhuận kế tóan trước thuế</t>
  </si>
  <si>
    <t>Thuế thu nhập phải nộp</t>
  </si>
  <si>
    <t>Lợi nhuận sau thuế</t>
  </si>
  <si>
    <t>Lãi cơ bản trên mỗi cổ phiếu</t>
  </si>
  <si>
    <t>Cổ tức trên mỗi cổ phiếu</t>
  </si>
  <si>
    <t xml:space="preserve"> Tp. Hồ Chí Minh, ngày 20 tháng 10 năm 2007</t>
  </si>
  <si>
    <t>CÔNG TY CP BÊTÔNG 620 CHÂU THỚI</t>
  </si>
  <si>
    <t>TỔNG GIÁM ĐỐC</t>
  </si>
  <si>
    <r>
      <t>Số</t>
    </r>
    <r>
      <rPr>
        <i/>
        <sz val="11"/>
        <rFont val="Arial"/>
        <family val="2"/>
      </rPr>
      <t>: 06-07 / CBTTĐK - BT6</t>
    </r>
  </si>
  <si>
    <t>Số dư đầu kỳ (01/01/2007)</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</si>
</sst>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0.0%"/>
    <numFmt numFmtId="183" formatCode="0.00000"/>
    <numFmt numFmtId="184" formatCode="0.000000"/>
    <numFmt numFmtId="185" formatCode="0.0000"/>
    <numFmt numFmtId="186" formatCode="0.000"/>
    <numFmt numFmtId="187" formatCode="0.0"/>
    <numFmt numFmtId="188" formatCode="0.00000000"/>
    <numFmt numFmtId="189" formatCode="0.0000000"/>
    <numFmt numFmtId="190" formatCode="_(* #,##0.000000_);_(* \(#,##0.000000\);_(* &quot;-&quot;??????_);_(@_)"/>
    <numFmt numFmtId="191" formatCode="_(* #,##0.00000_);_(* \(#,##0.00000\);_(* &quot;-&quot;?????_);_(@_)"/>
    <numFmt numFmtId="192" formatCode="_(* #,##0.000000000_);_(* \(#,##0.000000000\);_(* &quot;-&quot;?????????_);_(@_)"/>
    <numFmt numFmtId="193" formatCode="_(* #,##0.0000000_);_(* \(#,##0.0000000\);_(* &quot;-&quot;???????_);_(@_)"/>
    <numFmt numFmtId="194" formatCode="0.000000000"/>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quot;Yes&quot;;&quot;Yes&quot;;&quot;No&quot;"/>
    <numFmt numFmtId="201" formatCode="&quot;True&quot;;&quot;True&quot;;&quot;False&quot;"/>
    <numFmt numFmtId="202" formatCode="&quot;On&quot;;&quot;On&quot;;&quot;Off&quot;"/>
    <numFmt numFmtId="203" formatCode="[$€-2]\ #,##0.00_);[Red]\([$€-2]\ #,##0.00\)"/>
    <numFmt numFmtId="204" formatCode="_(* #,##0.0_);_(* \(#,##0.0\);_(* &quot;-&quot;?_);_(@_)"/>
    <numFmt numFmtId="205" formatCode="[$-409]dddd\,\ mmmm\ dd\,\ yyyy"/>
    <numFmt numFmtId="206" formatCode="[$-1010000]d/m/yy;@"/>
    <numFmt numFmtId="207" formatCode="[$-1010000]d/m/yyyy;@"/>
    <numFmt numFmtId="208" formatCode="_(* #,##0.000_);_(* \(#,##0.000\);_(* &quot;-&quot;??_);_(@_)"/>
    <numFmt numFmtId="209" formatCode="_(* #,##0.000_);_(* \(#,##0.000\);_(* &quot;-&quot;???_);_(@_)"/>
    <numFmt numFmtId="210" formatCode="#,###;\(#,###\);&quot;&quot;"/>
    <numFmt numFmtId="211" formatCode="_(* #,##0.0000_);_(* \(#,##0.0000\);_(* &quot;-&quot;??_);_(@_)"/>
  </numFmts>
  <fonts count="50">
    <font>
      <sz val="10"/>
      <name val="Arial"/>
      <family val="0"/>
    </font>
    <font>
      <sz val="10"/>
      <name val="VNI-Times"/>
      <family val="0"/>
    </font>
    <font>
      <u val="single"/>
      <sz val="10"/>
      <color indexed="36"/>
      <name val="VNI-Times"/>
      <family val="0"/>
    </font>
    <font>
      <b/>
      <sz val="18"/>
      <name val="Arial"/>
      <family val="2"/>
    </font>
    <font>
      <b/>
      <sz val="12"/>
      <name val="Arial"/>
      <family val="2"/>
    </font>
    <font>
      <u val="single"/>
      <sz val="10"/>
      <color indexed="12"/>
      <name val="VNI-Times"/>
      <family val="0"/>
    </font>
    <font>
      <sz val="14"/>
      <name val="뼻뮝"/>
      <family val="3"/>
    </font>
    <font>
      <sz val="12"/>
      <name val="뼻뮝"/>
      <family val="1"/>
    </font>
    <font>
      <sz val="12"/>
      <name val="바탕체"/>
      <family val="1"/>
    </font>
    <font>
      <sz val="10"/>
      <name val="굴림체"/>
      <family val="3"/>
    </font>
    <font>
      <b/>
      <sz val="16"/>
      <name val="Times New Roman"/>
      <family val="1"/>
    </font>
    <font>
      <sz val="10"/>
      <name val="Times New Roman"/>
      <family val="1"/>
    </font>
    <font>
      <sz val="12"/>
      <name val="Times New Roman"/>
      <family val="1"/>
    </font>
    <font>
      <i/>
      <sz val="12"/>
      <name val="Times New Roman"/>
      <family val="1"/>
    </font>
    <font>
      <i/>
      <u val="single"/>
      <sz val="12"/>
      <name val="Times New Roman"/>
      <family val="1"/>
    </font>
    <font>
      <b/>
      <sz val="11"/>
      <name val="Times New Roman"/>
      <family val="1"/>
    </font>
    <font>
      <sz val="11"/>
      <name val="Times New Roman"/>
      <family val="1"/>
    </font>
    <font>
      <b/>
      <sz val="10"/>
      <name val="Times New Roman"/>
      <family val="1"/>
    </font>
    <font>
      <b/>
      <sz val="12"/>
      <name val="Times New Roman"/>
      <family val="1"/>
    </font>
    <font>
      <b/>
      <i/>
      <sz val="12"/>
      <name val="Times New Roman"/>
      <family val="1"/>
    </font>
    <font>
      <sz val="8"/>
      <name val="Times New Roman"/>
      <family val="1"/>
    </font>
    <font>
      <b/>
      <sz val="8"/>
      <name val="Tahoma"/>
      <family val="0"/>
    </font>
    <font>
      <sz val="8"/>
      <name val="Tahoma"/>
      <family val="0"/>
    </font>
    <font>
      <b/>
      <sz val="10"/>
      <name val="Tahoma"/>
      <family val="0"/>
    </font>
    <font>
      <sz val="10"/>
      <name val="Tahoma"/>
      <family val="0"/>
    </font>
    <font>
      <b/>
      <i/>
      <sz val="11"/>
      <name val="Times New Roman"/>
      <family val="1"/>
    </font>
    <font>
      <i/>
      <sz val="11"/>
      <name val="Times New Roman"/>
      <family val="1"/>
    </font>
    <font>
      <sz val="8"/>
      <name val="Arial"/>
      <family val="0"/>
    </font>
    <font>
      <b/>
      <i/>
      <u val="single"/>
      <sz val="11"/>
      <name val="Times New Roman"/>
      <family val="1"/>
    </font>
    <font>
      <b/>
      <u val="single"/>
      <sz val="11"/>
      <name val="Times New Roman"/>
      <family val="1"/>
    </font>
    <font>
      <i/>
      <sz val="10"/>
      <name val="Times New Roman"/>
      <family val="1"/>
    </font>
    <font>
      <b/>
      <i/>
      <sz val="10"/>
      <name val="Times New Roman"/>
      <family val="1"/>
    </font>
    <font>
      <b/>
      <i/>
      <u val="single"/>
      <sz val="12"/>
      <name val="Times New Roman"/>
      <family val="1"/>
    </font>
    <font>
      <b/>
      <u val="single"/>
      <sz val="12"/>
      <name val="Times New Roman"/>
      <family val="1"/>
    </font>
    <font>
      <sz val="9"/>
      <name val="Times New Roman"/>
      <family val="1"/>
    </font>
    <font>
      <i/>
      <sz val="10"/>
      <name val="Arial"/>
      <family val="2"/>
    </font>
    <font>
      <sz val="12"/>
      <name val="Arial"/>
      <family val="0"/>
    </font>
    <font>
      <i/>
      <sz val="11"/>
      <name val="Arial"/>
      <family val="2"/>
    </font>
    <font>
      <i/>
      <u val="single"/>
      <sz val="11"/>
      <name val="Arial"/>
      <family val="2"/>
    </font>
    <font>
      <b/>
      <sz val="16"/>
      <name val="Georgia"/>
      <family val="1"/>
    </font>
    <font>
      <b/>
      <sz val="14"/>
      <color indexed="12"/>
      <name val="Georgia"/>
      <family val="1"/>
    </font>
    <font>
      <b/>
      <sz val="13"/>
      <color indexed="12"/>
      <name val="Georgia"/>
      <family val="1"/>
    </font>
    <font>
      <b/>
      <sz val="12"/>
      <color indexed="10"/>
      <name val="Arial"/>
      <family val="2"/>
    </font>
    <font>
      <b/>
      <sz val="13"/>
      <name val="Century"/>
      <family val="1"/>
    </font>
    <font>
      <sz val="13"/>
      <name val="Century"/>
      <family val="1"/>
    </font>
    <font>
      <b/>
      <sz val="12"/>
      <color indexed="12"/>
      <name val="Georgia"/>
      <family val="1"/>
    </font>
    <font>
      <sz val="12"/>
      <name val="Century"/>
      <family val="1"/>
    </font>
    <font>
      <b/>
      <sz val="11"/>
      <name val="Century"/>
      <family val="1"/>
    </font>
    <font>
      <sz val="11"/>
      <name val="Century"/>
      <family val="1"/>
    </font>
    <font>
      <b/>
      <sz val="8"/>
      <name val="Arial"/>
      <family val="2"/>
    </font>
  </fonts>
  <fills count="2">
    <fill>
      <patternFill/>
    </fill>
    <fill>
      <patternFill patternType="gray125"/>
    </fill>
  </fills>
  <borders count="43">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color indexed="63"/>
      </left>
      <right>
        <color indexed="63"/>
      </right>
      <top style="thin"/>
      <bottom>
        <color indexed="63"/>
      </botto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indexed="21"/>
      </left>
      <right style="medium">
        <color indexed="21"/>
      </right>
      <top style="medium">
        <color indexed="21"/>
      </top>
      <bottom style="medium">
        <color indexed="21"/>
      </bottom>
    </border>
    <border>
      <left style="medium">
        <color indexed="21"/>
      </left>
      <right style="medium">
        <color indexed="21"/>
      </right>
      <top>
        <color indexed="63"/>
      </top>
      <bottom>
        <color indexed="63"/>
      </bottom>
    </border>
    <border>
      <left style="medium">
        <color indexed="21"/>
      </left>
      <right style="medium">
        <color indexed="21"/>
      </right>
      <top>
        <color indexed="63"/>
      </top>
      <bottom style="medium">
        <color indexed="21"/>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medium"/>
      <right style="thin"/>
      <top style="hair"/>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medium"/>
      <top>
        <color indexed="63"/>
      </top>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1" applyNumberFormat="0" applyFont="0" applyFill="0" applyAlignment="0" applyProtection="0"/>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0" fontId="0" fillId="0" borderId="0" applyFont="0" applyFill="0" applyBorder="0" applyAlignment="0" applyProtection="0"/>
    <xf numFmtId="0" fontId="7" fillId="0" borderId="0">
      <alignment/>
      <protection/>
    </xf>
    <xf numFmtId="198" fontId="0" fillId="0" borderId="0" applyFont="0" applyFill="0" applyBorder="0" applyAlignment="0" applyProtection="0"/>
    <xf numFmtId="199" fontId="0" fillId="0" borderId="0" applyFont="0" applyFill="0" applyBorder="0" applyAlignment="0" applyProtection="0"/>
    <xf numFmtId="196" fontId="8" fillId="0" borderId="0" applyFont="0" applyFill="0" applyBorder="0" applyAlignment="0" applyProtection="0"/>
    <xf numFmtId="195" fontId="8" fillId="0" borderId="0" applyFont="0" applyFill="0" applyBorder="0" applyAlignment="0" applyProtection="0"/>
    <xf numFmtId="0" fontId="9" fillId="0" borderId="0">
      <alignment/>
      <protection/>
    </xf>
    <xf numFmtId="0" fontId="0" fillId="0" borderId="0">
      <alignment/>
      <protection/>
    </xf>
  </cellStyleXfs>
  <cellXfs count="375">
    <xf numFmtId="0" fontId="0" fillId="0" borderId="0" xfId="0" applyAlignment="1">
      <alignment/>
    </xf>
    <xf numFmtId="0" fontId="0" fillId="0" borderId="0" xfId="40">
      <alignment/>
      <protection/>
    </xf>
    <xf numFmtId="0" fontId="0" fillId="0" borderId="0" xfId="0" applyAlignment="1" applyProtection="1">
      <alignment/>
      <protection locked="0"/>
    </xf>
    <xf numFmtId="0" fontId="12" fillId="0" borderId="0" xfId="0" applyFont="1" applyAlignment="1">
      <alignment/>
    </xf>
    <xf numFmtId="0" fontId="13" fillId="0" borderId="0" xfId="0" applyFont="1" applyAlignment="1">
      <alignment horizontal="center"/>
    </xf>
    <xf numFmtId="0" fontId="12" fillId="0" borderId="0" xfId="0" applyFont="1" applyAlignment="1">
      <alignment horizont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181" fontId="15" fillId="0" borderId="2" xfId="15" applyNumberFormat="1" applyFont="1" applyBorder="1" applyAlignment="1">
      <alignment horizontal="center" vertical="center"/>
    </xf>
    <xf numFmtId="0" fontId="16" fillId="0" borderId="0" xfId="0" applyFont="1" applyAlignment="1">
      <alignment/>
    </xf>
    <xf numFmtId="0" fontId="16" fillId="0" borderId="2" xfId="0" applyFont="1" applyBorder="1" applyAlignment="1">
      <alignment horizontal="center" vertical="center"/>
    </xf>
    <xf numFmtId="0" fontId="17" fillId="0" borderId="3" xfId="0" applyFont="1" applyBorder="1" applyAlignment="1">
      <alignment/>
    </xf>
    <xf numFmtId="0" fontId="17" fillId="0" borderId="3" xfId="0" applyFont="1" applyBorder="1" applyAlignment="1">
      <alignment horizontal="center"/>
    </xf>
    <xf numFmtId="181" fontId="17" fillId="0" borderId="3" xfId="15" applyNumberFormat="1" applyFont="1" applyBorder="1" applyAlignment="1">
      <alignment/>
    </xf>
    <xf numFmtId="0" fontId="15" fillId="0" borderId="0" xfId="0" applyFont="1" applyAlignment="1">
      <alignment/>
    </xf>
    <xf numFmtId="0" fontId="17" fillId="0" borderId="4" xfId="0" applyFont="1" applyBorder="1" applyAlignment="1">
      <alignment/>
    </xf>
    <xf numFmtId="0" fontId="17" fillId="0" borderId="4" xfId="0" applyFont="1" applyBorder="1" applyAlignment="1">
      <alignment horizontal="center"/>
    </xf>
    <xf numFmtId="181" fontId="17" fillId="0" borderId="4" xfId="15" applyNumberFormat="1" applyFont="1" applyBorder="1" applyAlignment="1">
      <alignment/>
    </xf>
    <xf numFmtId="0" fontId="11" fillId="0" borderId="4" xfId="0" applyFont="1" applyBorder="1" applyAlignment="1">
      <alignment/>
    </xf>
    <xf numFmtId="0" fontId="11" fillId="0" borderId="4" xfId="0" applyFont="1" applyBorder="1" applyAlignment="1">
      <alignment horizontal="center"/>
    </xf>
    <xf numFmtId="181" fontId="11" fillId="0" borderId="4" xfId="15" applyNumberFormat="1" applyFont="1" applyBorder="1" applyAlignment="1">
      <alignment/>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181" fontId="17" fillId="0" borderId="2" xfId="15" applyNumberFormat="1" applyFont="1" applyBorder="1" applyAlignment="1">
      <alignment horizontal="center" vertical="center"/>
    </xf>
    <xf numFmtId="0" fontId="11" fillId="0" borderId="2" xfId="0" applyFont="1" applyBorder="1" applyAlignment="1">
      <alignment horizontal="center"/>
    </xf>
    <xf numFmtId="0" fontId="11" fillId="0" borderId="5" xfId="0" applyFont="1" applyBorder="1" applyAlignment="1">
      <alignment/>
    </xf>
    <xf numFmtId="0" fontId="11" fillId="0" borderId="5" xfId="0" applyFont="1" applyBorder="1" applyAlignment="1">
      <alignment horizontal="center"/>
    </xf>
    <xf numFmtId="181" fontId="11" fillId="0" borderId="5" xfId="15" applyNumberFormat="1" applyFont="1" applyBorder="1" applyAlignment="1">
      <alignment/>
    </xf>
    <xf numFmtId="0" fontId="17" fillId="0" borderId="2" xfId="0" applyFont="1" applyBorder="1" applyAlignment="1">
      <alignment/>
    </xf>
    <xf numFmtId="0" fontId="17" fillId="0" borderId="2" xfId="0" applyFont="1" applyBorder="1" applyAlignment="1">
      <alignment horizontal="center"/>
    </xf>
    <xf numFmtId="181" fontId="17" fillId="0" borderId="2" xfId="15" applyNumberFormat="1" applyFont="1" applyBorder="1" applyAlignment="1">
      <alignment/>
    </xf>
    <xf numFmtId="181" fontId="11" fillId="0" borderId="2" xfId="15" applyNumberFormat="1" applyFont="1" applyBorder="1" applyAlignment="1">
      <alignment horizontal="center"/>
    </xf>
    <xf numFmtId="0" fontId="18" fillId="0" borderId="0" xfId="0" applyFont="1" applyAlignment="1">
      <alignment/>
    </xf>
    <xf numFmtId="181" fontId="12" fillId="0" borderId="0" xfId="15" applyNumberFormat="1" applyFont="1" applyAlignment="1">
      <alignment/>
    </xf>
    <xf numFmtId="0" fontId="18" fillId="0" borderId="0" xfId="0" applyFont="1" applyAlignment="1">
      <alignment horizontal="center"/>
    </xf>
    <xf numFmtId="0" fontId="15" fillId="0" borderId="0" xfId="0" applyFont="1" applyAlignment="1">
      <alignment horizontal="center"/>
    </xf>
    <xf numFmtId="0" fontId="12" fillId="0" borderId="0" xfId="0" applyFont="1" applyBorder="1" applyAlignment="1">
      <alignment/>
    </xf>
    <xf numFmtId="0" fontId="16" fillId="0" borderId="0" xfId="0" applyFont="1" applyBorder="1" applyAlignment="1">
      <alignment/>
    </xf>
    <xf numFmtId="0" fontId="15" fillId="0" borderId="0" xfId="0" applyFont="1" applyBorder="1" applyAlignment="1">
      <alignment/>
    </xf>
    <xf numFmtId="0" fontId="15" fillId="0" borderId="6" xfId="0" applyFont="1" applyBorder="1" applyAlignment="1">
      <alignment/>
    </xf>
    <xf numFmtId="0" fontId="16" fillId="0" borderId="6" xfId="0" applyFont="1" applyBorder="1" applyAlignment="1">
      <alignment/>
    </xf>
    <xf numFmtId="0" fontId="18" fillId="0" borderId="0" xfId="0" applyFont="1" applyBorder="1" applyAlignment="1">
      <alignment/>
    </xf>
    <xf numFmtId="0" fontId="12" fillId="0" borderId="0" xfId="0" applyFont="1" applyAlignment="1">
      <alignment/>
    </xf>
    <xf numFmtId="0" fontId="15" fillId="0" borderId="0" xfId="0" applyFont="1" applyAlignment="1">
      <alignment horizontal="justify"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20" fillId="0" borderId="2" xfId="0" applyFont="1" applyBorder="1" applyAlignment="1">
      <alignment horizontal="center"/>
    </xf>
    <xf numFmtId="0" fontId="20" fillId="0" borderId="0" xfId="0" applyFont="1" applyAlignment="1">
      <alignment/>
    </xf>
    <xf numFmtId="0" fontId="20" fillId="0" borderId="0" xfId="0" applyFont="1" applyAlignment="1">
      <alignment/>
    </xf>
    <xf numFmtId="0" fontId="12" fillId="0" borderId="3" xfId="0" applyFont="1" applyBorder="1" applyAlignment="1">
      <alignment/>
    </xf>
    <xf numFmtId="0" fontId="16" fillId="0" borderId="3" xfId="0" applyFont="1" applyBorder="1" applyAlignment="1" quotePrefix="1">
      <alignment horizontal="center"/>
    </xf>
    <xf numFmtId="0" fontId="16" fillId="0" borderId="3" xfId="0" applyFont="1" applyBorder="1" applyAlignment="1">
      <alignment horizontal="center"/>
    </xf>
    <xf numFmtId="181" fontId="16" fillId="0" borderId="3" xfId="15" applyNumberFormat="1" applyFont="1" applyBorder="1" applyAlignment="1">
      <alignment/>
    </xf>
    <xf numFmtId="0" fontId="12" fillId="0" borderId="4" xfId="0" applyFont="1" applyBorder="1" applyAlignment="1">
      <alignment/>
    </xf>
    <xf numFmtId="0" fontId="16" fillId="0" borderId="4" xfId="0" applyFont="1" applyBorder="1" applyAlignment="1" quotePrefix="1">
      <alignment horizontal="center"/>
    </xf>
    <xf numFmtId="0" fontId="16" fillId="0" borderId="4" xfId="0" applyFont="1" applyBorder="1" applyAlignment="1">
      <alignment horizontal="center"/>
    </xf>
    <xf numFmtId="181" fontId="16" fillId="0" borderId="4" xfId="15" applyNumberFormat="1" applyFont="1" applyBorder="1" applyAlignment="1">
      <alignment/>
    </xf>
    <xf numFmtId="0" fontId="12" fillId="0" borderId="4" xfId="0" applyFont="1" applyBorder="1" applyAlignment="1">
      <alignment wrapText="1"/>
    </xf>
    <xf numFmtId="0" fontId="13" fillId="0" borderId="4" xfId="0" applyFont="1" applyFill="1" applyBorder="1" applyAlignment="1" quotePrefix="1">
      <alignment/>
    </xf>
    <xf numFmtId="0" fontId="16" fillId="0" borderId="4" xfId="0" applyFont="1" applyFill="1" applyBorder="1" applyAlignment="1">
      <alignment horizontal="center"/>
    </xf>
    <xf numFmtId="181" fontId="16" fillId="0" borderId="4" xfId="15"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0" fontId="18" fillId="0" borderId="4" xfId="0" applyFont="1" applyBorder="1" applyAlignment="1">
      <alignment wrapText="1"/>
    </xf>
    <xf numFmtId="0" fontId="15" fillId="0" borderId="4" xfId="0" applyFont="1" applyBorder="1" applyAlignment="1">
      <alignment horizontal="center"/>
    </xf>
    <xf numFmtId="181" fontId="15" fillId="0" borderId="4" xfId="15" applyNumberFormat="1" applyFont="1" applyBorder="1" applyAlignment="1">
      <alignment/>
    </xf>
    <xf numFmtId="0" fontId="18" fillId="0" borderId="0" xfId="0" applyFont="1" applyAlignment="1">
      <alignment/>
    </xf>
    <xf numFmtId="0" fontId="18" fillId="0" borderId="5" xfId="0" applyFont="1" applyBorder="1" applyAlignment="1">
      <alignment wrapText="1"/>
    </xf>
    <xf numFmtId="0" fontId="15" fillId="0" borderId="5" xfId="0" applyFont="1" applyBorder="1" applyAlignment="1">
      <alignment horizontal="center"/>
    </xf>
    <xf numFmtId="181" fontId="15" fillId="0" borderId="5" xfId="15" applyNumberFormat="1" applyFont="1" applyBorder="1" applyAlignment="1">
      <alignment/>
    </xf>
    <xf numFmtId="0" fontId="18" fillId="0" borderId="0" xfId="0" applyFont="1" applyBorder="1" applyAlignment="1">
      <alignment wrapText="1"/>
    </xf>
    <xf numFmtId="0" fontId="15" fillId="0" borderId="0" xfId="0" applyFont="1" applyBorder="1" applyAlignment="1">
      <alignment horizontal="center"/>
    </xf>
    <xf numFmtId="181" fontId="15" fillId="0" borderId="0" xfId="15" applyNumberFormat="1" applyFont="1" applyBorder="1" applyAlignment="1">
      <alignment/>
    </xf>
    <xf numFmtId="181" fontId="18" fillId="0" borderId="0" xfId="15" applyNumberFormat="1" applyFont="1" applyAlignment="1">
      <alignment horizontal="center"/>
    </xf>
    <xf numFmtId="181" fontId="12" fillId="0" borderId="0" xfId="15" applyNumberFormat="1" applyFont="1" applyAlignment="1">
      <alignment/>
    </xf>
    <xf numFmtId="0" fontId="16" fillId="0" borderId="2" xfId="0" applyFont="1" applyBorder="1" applyAlignment="1">
      <alignment horizontal="center"/>
    </xf>
    <xf numFmtId="0" fontId="15" fillId="0" borderId="3" xfId="0" applyFont="1" applyBorder="1" applyAlignment="1">
      <alignment/>
    </xf>
    <xf numFmtId="0" fontId="15" fillId="0" borderId="3" xfId="0" applyFont="1" applyBorder="1" applyAlignment="1">
      <alignment horizontal="center"/>
    </xf>
    <xf numFmtId="41" fontId="15" fillId="0" borderId="3" xfId="0" applyNumberFormat="1" applyFont="1" applyBorder="1" applyAlignment="1">
      <alignment/>
    </xf>
    <xf numFmtId="0" fontId="16" fillId="0" borderId="4" xfId="0" applyFont="1" applyBorder="1" applyAlignment="1">
      <alignment/>
    </xf>
    <xf numFmtId="41" fontId="16" fillId="0" borderId="4" xfId="16" applyFont="1" applyBorder="1" applyAlignment="1">
      <alignment/>
    </xf>
    <xf numFmtId="0" fontId="16" fillId="0" borderId="4" xfId="0" applyFont="1" applyFill="1" applyBorder="1" applyAlignment="1">
      <alignment/>
    </xf>
    <xf numFmtId="0" fontId="25" fillId="0" borderId="4" xfId="0" applyFont="1" applyBorder="1" applyAlignment="1">
      <alignment/>
    </xf>
    <xf numFmtId="0" fontId="25" fillId="0" borderId="4" xfId="0" applyFont="1" applyFill="1" applyBorder="1" applyAlignment="1">
      <alignment horizontal="center"/>
    </xf>
    <xf numFmtId="41" fontId="15" fillId="0" borderId="4" xfId="16" applyFont="1" applyBorder="1" applyAlignment="1">
      <alignment/>
    </xf>
    <xf numFmtId="0" fontId="15" fillId="0" borderId="4" xfId="0" applyFont="1" applyFill="1" applyBorder="1" applyAlignment="1">
      <alignment/>
    </xf>
    <xf numFmtId="0" fontId="15" fillId="0" borderId="4" xfId="0" applyFont="1" applyBorder="1" applyAlignment="1">
      <alignment/>
    </xf>
    <xf numFmtId="0" fontId="16" fillId="0" borderId="4" xfId="0" applyFont="1" applyFill="1" applyBorder="1" applyAlignment="1">
      <alignment wrapText="1"/>
    </xf>
    <xf numFmtId="41" fontId="15" fillId="0" borderId="4" xfId="0" applyNumberFormat="1" applyFont="1" applyBorder="1" applyAlignment="1">
      <alignment/>
    </xf>
    <xf numFmtId="0" fontId="15" fillId="0" borderId="5" xfId="0" applyFont="1" applyBorder="1" applyAlignment="1">
      <alignment/>
    </xf>
    <xf numFmtId="41" fontId="15" fillId="0" borderId="5" xfId="16" applyFont="1" applyBorder="1" applyAlignment="1">
      <alignment/>
    </xf>
    <xf numFmtId="0" fontId="16" fillId="0" borderId="0" xfId="0" applyFont="1" applyBorder="1" applyAlignment="1">
      <alignment horizontal="center"/>
    </xf>
    <xf numFmtId="181" fontId="16" fillId="0" borderId="0" xfId="15" applyNumberFormat="1" applyFont="1" applyBorder="1" applyAlignment="1">
      <alignment/>
    </xf>
    <xf numFmtId="181" fontId="16" fillId="0" borderId="0" xfId="0" applyNumberFormat="1" applyFont="1" applyBorder="1" applyAlignment="1">
      <alignment/>
    </xf>
    <xf numFmtId="0" fontId="16" fillId="0" borderId="0" xfId="0" applyFont="1" applyAlignment="1">
      <alignment horizontal="center"/>
    </xf>
    <xf numFmtId="41" fontId="16" fillId="0" borderId="0" xfId="0" applyNumberFormat="1" applyFont="1" applyAlignment="1">
      <alignment/>
    </xf>
    <xf numFmtId="0" fontId="15" fillId="0" borderId="0" xfId="0" applyFont="1" applyAlignment="1">
      <alignment horizontal="left" wrapText="1"/>
    </xf>
    <xf numFmtId="181" fontId="15" fillId="0" borderId="0" xfId="15" applyNumberFormat="1" applyFont="1" applyAlignment="1">
      <alignment horizontal="left" wrapText="1"/>
    </xf>
    <xf numFmtId="181" fontId="28" fillId="0" borderId="0" xfId="15" applyNumberFormat="1" applyFont="1" applyAlignment="1">
      <alignment horizontal="center"/>
    </xf>
    <xf numFmtId="0" fontId="29" fillId="0" borderId="0" xfId="0" applyFont="1" applyAlignment="1">
      <alignment/>
    </xf>
    <xf numFmtId="0" fontId="28" fillId="0" borderId="0" xfId="0" applyFont="1" applyAlignment="1">
      <alignment horizontal="center"/>
    </xf>
    <xf numFmtId="0" fontId="16" fillId="0" borderId="0" xfId="0" applyFont="1" applyAlignment="1" quotePrefix="1">
      <alignment/>
    </xf>
    <xf numFmtId="181" fontId="16" fillId="0" borderId="0" xfId="15" applyNumberFormat="1" applyFont="1" applyAlignment="1">
      <alignment/>
    </xf>
    <xf numFmtId="181" fontId="15" fillId="0" borderId="0" xfId="15" applyNumberFormat="1" applyFont="1" applyAlignment="1">
      <alignment/>
    </xf>
    <xf numFmtId="41" fontId="15" fillId="0" borderId="0" xfId="0" applyNumberFormat="1" applyFont="1" applyAlignment="1">
      <alignment/>
    </xf>
    <xf numFmtId="181" fontId="16" fillId="0" borderId="0" xfId="0" applyNumberFormat="1" applyFont="1" applyAlignment="1">
      <alignment/>
    </xf>
    <xf numFmtId="0" fontId="26" fillId="0" borderId="0" xfId="0" applyFont="1" applyAlignment="1">
      <alignment/>
    </xf>
    <xf numFmtId="0" fontId="26" fillId="0" borderId="0" xfId="0" applyFont="1" applyAlignment="1" quotePrefix="1">
      <alignment/>
    </xf>
    <xf numFmtId="181" fontId="26" fillId="0" borderId="0" xfId="15" applyNumberFormat="1" applyFont="1" applyAlignment="1">
      <alignment/>
    </xf>
    <xf numFmtId="0" fontId="18" fillId="0" borderId="0" xfId="0" applyFont="1" applyAlignment="1">
      <alignment horizontal="left" wrapText="1"/>
    </xf>
    <xf numFmtId="0" fontId="17" fillId="0" borderId="3" xfId="0" applyFont="1" applyBorder="1" applyAlignment="1" quotePrefix="1">
      <alignment/>
    </xf>
    <xf numFmtId="41" fontId="17" fillId="0" borderId="3" xfId="0" applyNumberFormat="1" applyFont="1" applyBorder="1" applyAlignment="1">
      <alignment/>
    </xf>
    <xf numFmtId="41" fontId="18" fillId="0" borderId="0" xfId="0" applyNumberFormat="1" applyFont="1" applyAlignment="1">
      <alignment/>
    </xf>
    <xf numFmtId="0" fontId="17" fillId="0" borderId="7" xfId="0" applyFont="1" applyBorder="1" applyAlignment="1">
      <alignment/>
    </xf>
    <xf numFmtId="181" fontId="17" fillId="0" borderId="7" xfId="15" applyNumberFormat="1" applyFont="1" applyBorder="1" applyAlignment="1" quotePrefix="1">
      <alignment/>
    </xf>
    <xf numFmtId="181" fontId="17" fillId="0" borderId="7" xfId="15" applyNumberFormat="1" applyFont="1" applyBorder="1" applyAlignment="1">
      <alignment/>
    </xf>
    <xf numFmtId="0" fontId="30" fillId="0" borderId="4" xfId="0" applyFont="1" applyBorder="1" applyAlignment="1" quotePrefix="1">
      <alignment/>
    </xf>
    <xf numFmtId="181" fontId="30" fillId="0" borderId="4" xfId="15" applyNumberFormat="1" applyFont="1" applyBorder="1" applyAlignment="1">
      <alignment/>
    </xf>
    <xf numFmtId="181" fontId="17" fillId="0" borderId="8" xfId="15" applyNumberFormat="1" applyFont="1" applyBorder="1" applyAlignment="1">
      <alignment/>
    </xf>
    <xf numFmtId="0" fontId="13" fillId="0" borderId="0" xfId="0" applyFont="1" applyAlignment="1">
      <alignment/>
    </xf>
    <xf numFmtId="181" fontId="30" fillId="0" borderId="4" xfId="15" applyNumberFormat="1" applyFont="1" applyBorder="1" applyAlignment="1" quotePrefix="1">
      <alignment/>
    </xf>
    <xf numFmtId="181" fontId="17" fillId="0" borderId="9" xfId="15" applyNumberFormat="1" applyFont="1" applyBorder="1" applyAlignment="1">
      <alignment/>
    </xf>
    <xf numFmtId="181" fontId="17" fillId="0" borderId="4" xfId="15" applyNumberFormat="1" applyFont="1" applyBorder="1" applyAlignment="1" quotePrefix="1">
      <alignment/>
    </xf>
    <xf numFmtId="181" fontId="30" fillId="0" borderId="0" xfId="0" applyNumberFormat="1" applyFont="1" applyFill="1" applyAlignment="1">
      <alignment/>
    </xf>
    <xf numFmtId="0" fontId="11" fillId="0" borderId="4" xfId="0" applyFont="1" applyBorder="1" applyAlignment="1" quotePrefix="1">
      <alignment/>
    </xf>
    <xf numFmtId="0" fontId="17" fillId="0" borderId="8" xfId="0" applyFont="1" applyBorder="1" applyAlignment="1">
      <alignment/>
    </xf>
    <xf numFmtId="181" fontId="18" fillId="0" borderId="0" xfId="15" applyNumberFormat="1" applyFont="1" applyAlignment="1">
      <alignment/>
    </xf>
    <xf numFmtId="181" fontId="18" fillId="0" borderId="0" xfId="0" applyNumberFormat="1" applyFont="1" applyAlignment="1">
      <alignment/>
    </xf>
    <xf numFmtId="0" fontId="11" fillId="0" borderId="5" xfId="0" applyFont="1" applyBorder="1" applyAlignment="1" quotePrefix="1">
      <alignment/>
    </xf>
    <xf numFmtId="181" fontId="17" fillId="0" borderId="5" xfId="15" applyNumberFormat="1" applyFont="1" applyBorder="1" applyAlignment="1">
      <alignment/>
    </xf>
    <xf numFmtId="181" fontId="11" fillId="0" borderId="10" xfId="15" applyNumberFormat="1" applyFont="1" applyBorder="1" applyAlignment="1">
      <alignment/>
    </xf>
    <xf numFmtId="0" fontId="16" fillId="0" borderId="0" xfId="0" applyFont="1" applyAlignment="1">
      <alignment/>
    </xf>
    <xf numFmtId="181" fontId="16" fillId="0" borderId="0" xfId="0" applyNumberFormat="1" applyFont="1" applyAlignment="1">
      <alignment/>
    </xf>
    <xf numFmtId="0" fontId="17" fillId="0" borderId="11" xfId="0" applyFont="1" applyBorder="1" applyAlignment="1">
      <alignment/>
    </xf>
    <xf numFmtId="181" fontId="17" fillId="0" borderId="11" xfId="15" applyNumberFormat="1" applyFont="1" applyBorder="1" applyAlignment="1" quotePrefix="1">
      <alignment/>
    </xf>
    <xf numFmtId="181" fontId="17" fillId="0" borderId="11" xfId="15" applyNumberFormat="1" applyFont="1" applyBorder="1" applyAlignment="1">
      <alignment/>
    </xf>
    <xf numFmtId="181" fontId="17" fillId="0" borderId="4" xfId="0" applyNumberFormat="1" applyFont="1" applyBorder="1" applyAlignment="1">
      <alignment/>
    </xf>
    <xf numFmtId="0" fontId="30" fillId="0" borderId="6" xfId="0" applyFont="1" applyBorder="1" applyAlignment="1" quotePrefix="1">
      <alignment/>
    </xf>
    <xf numFmtId="181" fontId="16" fillId="0" borderId="4" xfId="0" applyNumberFormat="1" applyFont="1" applyFill="1" applyBorder="1" applyAlignment="1">
      <alignment/>
    </xf>
    <xf numFmtId="181" fontId="17" fillId="0" borderId="7" xfId="0" applyNumberFormat="1" applyFont="1" applyBorder="1" applyAlignment="1">
      <alignment/>
    </xf>
    <xf numFmtId="181" fontId="31" fillId="0" borderId="4" xfId="15" applyNumberFormat="1" applyFont="1" applyBorder="1" applyAlignment="1" quotePrefix="1">
      <alignment/>
    </xf>
    <xf numFmtId="181" fontId="31" fillId="0" borderId="4" xfId="15" applyNumberFormat="1" applyFont="1" applyBorder="1" applyAlignment="1">
      <alignment/>
    </xf>
    <xf numFmtId="0" fontId="19" fillId="0" borderId="0" xfId="0" applyFont="1" applyAlignment="1">
      <alignment/>
    </xf>
    <xf numFmtId="181" fontId="17" fillId="0" borderId="9" xfId="0" applyNumberFormat="1" applyFont="1" applyBorder="1" applyAlignment="1">
      <alignment/>
    </xf>
    <xf numFmtId="0" fontId="17" fillId="0" borderId="5" xfId="0" applyFont="1" applyBorder="1" applyAlignment="1" quotePrefix="1">
      <alignment/>
    </xf>
    <xf numFmtId="181" fontId="17" fillId="0" borderId="5" xfId="0" applyNumberFormat="1" applyFont="1" applyBorder="1" applyAlignment="1">
      <alignment/>
    </xf>
    <xf numFmtId="181" fontId="18" fillId="0" borderId="0" xfId="15" applyNumberFormat="1" applyFont="1" applyAlignment="1">
      <alignment horizontal="left" wrapText="1"/>
    </xf>
    <xf numFmtId="0" fontId="32" fillId="0" borderId="0" xfId="0" applyFont="1" applyAlignment="1">
      <alignment horizontal="center"/>
    </xf>
    <xf numFmtId="0" fontId="33" fillId="0" borderId="0" xfId="0" applyFont="1" applyAlignment="1">
      <alignment/>
    </xf>
    <xf numFmtId="181" fontId="17" fillId="0" borderId="2" xfId="15" applyNumberFormat="1" applyFont="1" applyBorder="1" applyAlignment="1">
      <alignment horizontal="center" vertical="center" wrapText="1"/>
    </xf>
    <xf numFmtId="181" fontId="31" fillId="0" borderId="7" xfId="15" applyNumberFormat="1" applyFont="1" applyBorder="1" applyAlignment="1" quotePrefix="1">
      <alignment/>
    </xf>
    <xf numFmtId="181" fontId="31" fillId="0" borderId="7" xfId="15" applyNumberFormat="1" applyFont="1" applyBorder="1" applyAlignment="1">
      <alignment/>
    </xf>
    <xf numFmtId="181" fontId="16" fillId="0" borderId="0" xfId="15" applyNumberFormat="1" applyFont="1" applyAlignment="1">
      <alignment/>
    </xf>
    <xf numFmtId="0" fontId="15" fillId="0" borderId="0" xfId="0" applyFont="1" applyAlignment="1">
      <alignment/>
    </xf>
    <xf numFmtId="181" fontId="28" fillId="0" borderId="0" xfId="15" applyNumberFormat="1" applyFont="1" applyAlignment="1">
      <alignment horizontal="center"/>
    </xf>
    <xf numFmtId="0" fontId="29" fillId="0" borderId="0" xfId="0" applyFont="1" applyAlignment="1">
      <alignment/>
    </xf>
    <xf numFmtId="0" fontId="16" fillId="0" borderId="0" xfId="0" applyFont="1" applyAlignment="1" quotePrefix="1">
      <alignment/>
    </xf>
    <xf numFmtId="0" fontId="26" fillId="0" borderId="0" xfId="0" applyFont="1" applyAlignment="1">
      <alignment/>
    </xf>
    <xf numFmtId="181" fontId="15" fillId="0" borderId="0" xfId="15" applyNumberFormat="1" applyFont="1" applyAlignment="1">
      <alignment/>
    </xf>
    <xf numFmtId="181" fontId="29" fillId="0" borderId="0" xfId="15" applyNumberFormat="1" applyFont="1" applyAlignment="1">
      <alignment/>
    </xf>
    <xf numFmtId="0" fontId="25" fillId="0" borderId="0" xfId="0" applyFont="1" applyAlignment="1">
      <alignment horizontal="center"/>
    </xf>
    <xf numFmtId="0" fontId="16" fillId="0" borderId="0" xfId="0" applyFont="1" applyFill="1" applyBorder="1" applyAlignment="1" quotePrefix="1">
      <alignment horizontal="left" wrapText="1"/>
    </xf>
    <xf numFmtId="0" fontId="15" fillId="0" borderId="0" xfId="0" applyFont="1" applyAlignment="1">
      <alignment wrapText="1"/>
    </xf>
    <xf numFmtId="181" fontId="15" fillId="0" borderId="0" xfId="15" applyNumberFormat="1" applyFont="1" applyAlignment="1">
      <alignment horizontal="center"/>
    </xf>
    <xf numFmtId="0" fontId="32" fillId="0" borderId="0" xfId="0" applyFont="1" applyAlignment="1">
      <alignment/>
    </xf>
    <xf numFmtId="0" fontId="28" fillId="0" borderId="0" xfId="0" applyFont="1" applyAlignment="1">
      <alignment/>
    </xf>
    <xf numFmtId="181" fontId="28" fillId="0" borderId="0" xfId="15" applyNumberFormat="1" applyFont="1" applyAlignment="1">
      <alignment/>
    </xf>
    <xf numFmtId="0" fontId="34" fillId="0" borderId="0" xfId="0" applyFont="1" applyAlignment="1">
      <alignment/>
    </xf>
    <xf numFmtId="0" fontId="34" fillId="0" borderId="2" xfId="0" applyFont="1" applyBorder="1" applyAlignment="1">
      <alignment horizontal="center" vertical="center" wrapText="1"/>
    </xf>
    <xf numFmtId="181" fontId="34" fillId="0" borderId="2" xfId="15" applyNumberFormat="1" applyFont="1" applyBorder="1" applyAlignment="1">
      <alignment horizontal="center" vertical="center" wrapText="1"/>
    </xf>
    <xf numFmtId="0" fontId="34" fillId="0" borderId="12" xfId="0" applyFont="1" applyBorder="1" applyAlignment="1">
      <alignment/>
    </xf>
    <xf numFmtId="0" fontId="34" fillId="0" borderId="13" xfId="0" applyFont="1" applyBorder="1" applyAlignment="1">
      <alignment/>
    </xf>
    <xf numFmtId="0" fontId="34" fillId="0" borderId="3" xfId="0" applyFont="1" applyBorder="1" applyAlignment="1">
      <alignment/>
    </xf>
    <xf numFmtId="181" fontId="34" fillId="0" borderId="3" xfId="15" applyNumberFormat="1" applyFont="1" applyBorder="1" applyAlignment="1">
      <alignment/>
    </xf>
    <xf numFmtId="0" fontId="34" fillId="0" borderId="6" xfId="0" applyFont="1" applyBorder="1" applyAlignment="1">
      <alignment/>
    </xf>
    <xf numFmtId="0" fontId="34" fillId="0" borderId="14" xfId="0" applyFont="1" applyBorder="1" applyAlignment="1">
      <alignment/>
    </xf>
    <xf numFmtId="181" fontId="34" fillId="0" borderId="4" xfId="15" applyNumberFormat="1" applyFont="1" applyBorder="1" applyAlignment="1">
      <alignment/>
    </xf>
    <xf numFmtId="0" fontId="34" fillId="0" borderId="15" xfId="0" applyFont="1" applyBorder="1" applyAlignment="1">
      <alignment/>
    </xf>
    <xf numFmtId="0" fontId="34" fillId="0" borderId="16" xfId="0" applyFont="1" applyBorder="1" applyAlignment="1">
      <alignment/>
    </xf>
    <xf numFmtId="0" fontId="34" fillId="0" borderId="5" xfId="0" applyFont="1" applyBorder="1" applyAlignment="1">
      <alignment/>
    </xf>
    <xf numFmtId="181" fontId="34" fillId="0" borderId="5" xfId="15" applyNumberFormat="1" applyFont="1" applyBorder="1" applyAlignment="1">
      <alignment/>
    </xf>
    <xf numFmtId="0" fontId="28" fillId="0" borderId="0" xfId="0" applyFont="1" applyAlignment="1">
      <alignment horizontal="center" vertical="center"/>
    </xf>
    <xf numFmtId="181" fontId="28" fillId="0" borderId="0" xfId="15" applyNumberFormat="1" applyFont="1" applyAlignment="1">
      <alignment horizontal="center" vertical="center"/>
    </xf>
    <xf numFmtId="0" fontId="25" fillId="0" borderId="0" xfId="0" applyFont="1" applyAlignment="1">
      <alignment horizontal="left"/>
    </xf>
    <xf numFmtId="181" fontId="25" fillId="0" borderId="0" xfId="15" applyNumberFormat="1" applyFont="1" applyAlignment="1">
      <alignment horizontal="left"/>
    </xf>
    <xf numFmtId="181" fontId="25" fillId="0" borderId="0" xfId="15" applyNumberFormat="1" applyFont="1" applyAlignment="1">
      <alignment/>
    </xf>
    <xf numFmtId="181" fontId="25" fillId="0" borderId="0" xfId="0" applyNumberFormat="1" applyFont="1" applyAlignment="1">
      <alignment/>
    </xf>
    <xf numFmtId="0" fontId="25" fillId="0" borderId="0" xfId="0" applyFont="1" applyAlignment="1">
      <alignment/>
    </xf>
    <xf numFmtId="0" fontId="25" fillId="0" borderId="0" xfId="0" applyFont="1" applyBorder="1" applyAlignment="1">
      <alignment horizontal="left"/>
    </xf>
    <xf numFmtId="0" fontId="25" fillId="0" borderId="0" xfId="0" applyFont="1" applyBorder="1" applyAlignment="1">
      <alignment/>
    </xf>
    <xf numFmtId="0" fontId="28" fillId="0" borderId="0" xfId="0" applyFont="1" applyBorder="1" applyAlignment="1">
      <alignment horizontal="center" vertical="center"/>
    </xf>
    <xf numFmtId="181" fontId="28" fillId="0" borderId="0" xfId="15" applyNumberFormat="1" applyFont="1" applyBorder="1" applyAlignment="1">
      <alignment horizontal="center" vertical="center"/>
    </xf>
    <xf numFmtId="181" fontId="16" fillId="0" borderId="0" xfId="15" applyNumberFormat="1" applyFont="1" applyFill="1" applyBorder="1" applyAlignment="1">
      <alignment/>
    </xf>
    <xf numFmtId="0" fontId="16" fillId="0" borderId="0" xfId="0" applyFont="1" applyBorder="1" applyAlignment="1" quotePrefix="1">
      <alignment/>
    </xf>
    <xf numFmtId="0" fontId="15" fillId="0" borderId="3" xfId="0" applyFont="1" applyBorder="1" applyAlignment="1">
      <alignment/>
    </xf>
    <xf numFmtId="41" fontId="15" fillId="0" borderId="3" xfId="0" applyNumberFormat="1" applyFont="1" applyBorder="1" applyAlignment="1">
      <alignment/>
    </xf>
    <xf numFmtId="43" fontId="15" fillId="0" borderId="3" xfId="15" applyFont="1" applyBorder="1" applyAlignment="1">
      <alignment/>
    </xf>
    <xf numFmtId="181" fontId="15" fillId="0" borderId="3" xfId="15" applyNumberFormat="1" applyFont="1" applyBorder="1" applyAlignment="1">
      <alignment/>
    </xf>
    <xf numFmtId="0" fontId="16" fillId="0" borderId="4" xfId="0" applyFont="1" applyBorder="1" applyAlignment="1" quotePrefix="1">
      <alignment vertical="center" wrapText="1"/>
    </xf>
    <xf numFmtId="181" fontId="16" fillId="0" borderId="4" xfId="15" applyNumberFormat="1" applyFont="1" applyBorder="1" applyAlignment="1">
      <alignment/>
    </xf>
    <xf numFmtId="0" fontId="16" fillId="0" borderId="4" xfId="0" applyFont="1" applyBorder="1" applyAlignment="1">
      <alignment/>
    </xf>
    <xf numFmtId="41" fontId="15" fillId="0" borderId="2" xfId="0" applyNumberFormat="1" applyFont="1" applyBorder="1" applyAlignment="1">
      <alignment vertical="center"/>
    </xf>
    <xf numFmtId="181" fontId="15" fillId="0" borderId="2" xfId="15" applyNumberFormat="1" applyFont="1" applyBorder="1" applyAlignment="1">
      <alignment vertical="center"/>
    </xf>
    <xf numFmtId="181" fontId="16" fillId="0" borderId="4" xfId="15" applyNumberFormat="1" applyFont="1" applyBorder="1" applyAlignment="1" quotePrefix="1">
      <alignment vertical="center" wrapText="1"/>
    </xf>
    <xf numFmtId="0" fontId="15" fillId="0" borderId="2" xfId="0" applyFont="1" applyBorder="1" applyAlignment="1">
      <alignment/>
    </xf>
    <xf numFmtId="41" fontId="15" fillId="0" borderId="2" xfId="0" applyNumberFormat="1" applyFont="1" applyBorder="1" applyAlignment="1">
      <alignment/>
    </xf>
    <xf numFmtId="181" fontId="11" fillId="0" borderId="0" xfId="15" applyNumberFormat="1" applyFont="1" applyBorder="1" applyAlignment="1">
      <alignment/>
    </xf>
    <xf numFmtId="0" fontId="25" fillId="0" borderId="0" xfId="0" applyFont="1" applyFill="1" applyBorder="1" applyAlignment="1">
      <alignment/>
    </xf>
    <xf numFmtId="181" fontId="16" fillId="0" borderId="0" xfId="15" applyNumberFormat="1" applyFont="1" applyAlignment="1">
      <alignment horizontal="left" wrapText="1"/>
    </xf>
    <xf numFmtId="43" fontId="16" fillId="0" borderId="0" xfId="15" applyFont="1" applyAlignment="1">
      <alignment/>
    </xf>
    <xf numFmtId="0" fontId="25" fillId="0" borderId="0" xfId="0" applyFont="1" applyAlignment="1">
      <alignment horizontal="center" vertical="center"/>
    </xf>
    <xf numFmtId="0" fontId="18" fillId="0" borderId="0" xfId="0" applyFont="1" applyFill="1" applyBorder="1" applyAlignment="1">
      <alignment/>
    </xf>
    <xf numFmtId="0" fontId="19" fillId="0" borderId="0" xfId="0" applyFont="1" applyAlignment="1">
      <alignment horizontal="left" wrapText="1"/>
    </xf>
    <xf numFmtId="0" fontId="28" fillId="0" borderId="0" xfId="0" applyFont="1" applyAlignment="1">
      <alignment horizontal="center"/>
    </xf>
    <xf numFmtId="0" fontId="25" fillId="0" borderId="0" xfId="0" applyFont="1" applyAlignment="1">
      <alignment/>
    </xf>
    <xf numFmtId="181" fontId="19" fillId="0" borderId="0" xfId="15" applyNumberFormat="1" applyFont="1" applyAlignment="1">
      <alignment/>
    </xf>
    <xf numFmtId="0" fontId="19" fillId="0" borderId="0" xfId="0" applyFont="1" applyFill="1" applyBorder="1" applyAlignment="1">
      <alignment/>
    </xf>
    <xf numFmtId="181" fontId="25" fillId="0" borderId="0" xfId="0" applyNumberFormat="1" applyFont="1" applyAlignment="1">
      <alignment horizontal="center"/>
    </xf>
    <xf numFmtId="181" fontId="16" fillId="0" borderId="0" xfId="15" applyNumberFormat="1" applyFont="1" applyAlignment="1">
      <alignment horizontal="center"/>
    </xf>
    <xf numFmtId="0" fontId="12" fillId="0" borderId="0" xfId="0" applyFont="1" applyFill="1" applyBorder="1" applyAlignment="1" quotePrefix="1">
      <alignment/>
    </xf>
    <xf numFmtId="181" fontId="16" fillId="0" borderId="0" xfId="0" applyNumberFormat="1" applyFont="1" applyAlignment="1">
      <alignment horizontal="center"/>
    </xf>
    <xf numFmtId="181" fontId="16" fillId="0" borderId="0" xfId="15" applyNumberFormat="1" applyFont="1" applyBorder="1" applyAlignment="1">
      <alignment/>
    </xf>
    <xf numFmtId="0" fontId="12" fillId="0" borderId="0" xfId="0" applyFont="1" applyAlignment="1" quotePrefix="1">
      <alignment/>
    </xf>
    <xf numFmtId="0" fontId="12" fillId="0" borderId="0" xfId="0" applyFont="1" applyAlignment="1" quotePrefix="1">
      <alignment horizontal="left" wrapText="1"/>
    </xf>
    <xf numFmtId="0" fontId="18" fillId="0" borderId="17" xfId="0" applyFont="1" applyBorder="1" applyAlignment="1">
      <alignment horizontal="center"/>
    </xf>
    <xf numFmtId="9" fontId="18" fillId="0" borderId="17" xfId="27" applyNumberFormat="1" applyFont="1" applyBorder="1" applyAlignment="1">
      <alignment horizontal="center" wrapText="1"/>
    </xf>
    <xf numFmtId="182" fontId="18" fillId="0" borderId="17" xfId="27" applyNumberFormat="1" applyFont="1" applyBorder="1" applyAlignment="1">
      <alignment horizontal="center" vertical="center"/>
    </xf>
    <xf numFmtId="182" fontId="18" fillId="0" borderId="17" xfId="27" applyNumberFormat="1" applyFont="1" applyBorder="1" applyAlignment="1">
      <alignment horizontal="center" vertical="center" wrapText="1"/>
    </xf>
    <xf numFmtId="0" fontId="33" fillId="0" borderId="18" xfId="0" applyFont="1" applyBorder="1" applyAlignment="1">
      <alignment horizontal="left"/>
    </xf>
    <xf numFmtId="9" fontId="18" fillId="0" borderId="18" xfId="27" applyNumberFormat="1" applyFont="1" applyBorder="1" applyAlignment="1">
      <alignment/>
    </xf>
    <xf numFmtId="182" fontId="12" fillId="0" borderId="18" xfId="27" applyNumberFormat="1" applyFont="1" applyBorder="1" applyAlignment="1">
      <alignment horizontal="center"/>
    </xf>
    <xf numFmtId="0" fontId="32" fillId="0" borderId="18" xfId="0" applyFont="1" applyBorder="1" applyAlignment="1">
      <alignment horizontal="left"/>
    </xf>
    <xf numFmtId="9" fontId="19" fillId="0" borderId="18" xfId="27" applyNumberFormat="1" applyFont="1" applyBorder="1" applyAlignment="1">
      <alignment/>
    </xf>
    <xf numFmtId="182" fontId="19" fillId="0" borderId="18" xfId="27" applyNumberFormat="1" applyFont="1" applyBorder="1" applyAlignment="1">
      <alignment horizontal="center"/>
    </xf>
    <xf numFmtId="0" fontId="12" fillId="0" borderId="18" xfId="0" applyFont="1" applyBorder="1" applyAlignment="1">
      <alignment/>
    </xf>
    <xf numFmtId="10" fontId="12" fillId="0" borderId="18" xfId="27" applyNumberFormat="1" applyFont="1" applyBorder="1" applyAlignment="1">
      <alignment horizontal="center"/>
    </xf>
    <xf numFmtId="9" fontId="12" fillId="0" borderId="18" xfId="27" applyNumberFormat="1" applyFont="1" applyBorder="1" applyAlignment="1">
      <alignment horizontal="center"/>
    </xf>
    <xf numFmtId="10" fontId="19" fillId="0" borderId="18" xfId="27" applyNumberFormat="1" applyFont="1" applyBorder="1" applyAlignment="1">
      <alignment horizontal="center"/>
    </xf>
    <xf numFmtId="9" fontId="19" fillId="0" borderId="18" xfId="27" applyNumberFormat="1" applyFont="1" applyBorder="1" applyAlignment="1">
      <alignment horizontal="center"/>
    </xf>
    <xf numFmtId="0" fontId="33" fillId="0" borderId="18" xfId="0" applyFont="1" applyBorder="1" applyAlignment="1">
      <alignment/>
    </xf>
    <xf numFmtId="2" fontId="12" fillId="0" borderId="18" xfId="27" applyNumberFormat="1" applyFont="1" applyBorder="1" applyAlignment="1">
      <alignment horizontal="center"/>
    </xf>
    <xf numFmtId="0" fontId="33" fillId="0" borderId="18" xfId="0" applyFont="1" applyBorder="1" applyAlignment="1">
      <alignment/>
    </xf>
    <xf numFmtId="0" fontId="12" fillId="0" borderId="19" xfId="0" applyFont="1" applyBorder="1" applyAlignment="1">
      <alignment/>
    </xf>
    <xf numFmtId="10" fontId="12" fillId="0" borderId="19" xfId="27" applyNumberFormat="1" applyFont="1" applyBorder="1" applyAlignment="1">
      <alignment horizontal="center"/>
    </xf>
    <xf numFmtId="182" fontId="12" fillId="0" borderId="19" xfId="27" applyNumberFormat="1" applyFont="1" applyBorder="1" applyAlignment="1">
      <alignment/>
    </xf>
    <xf numFmtId="0" fontId="13" fillId="0" borderId="0" xfId="0" applyFont="1" applyBorder="1" applyAlignment="1">
      <alignment horizontal="center"/>
    </xf>
    <xf numFmtId="0" fontId="18" fillId="0" borderId="0" xfId="0" applyFont="1" applyBorder="1" applyAlignment="1">
      <alignment horizontal="center"/>
    </xf>
    <xf numFmtId="0" fontId="12" fillId="0" borderId="0"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quotePrefix="1">
      <alignment/>
    </xf>
    <xf numFmtId="181" fontId="16" fillId="0" borderId="0" xfId="15" applyNumberFormat="1" applyFont="1" applyBorder="1" applyAlignment="1">
      <alignment/>
    </xf>
    <xf numFmtId="181" fontId="0" fillId="0" borderId="0" xfId="15" applyNumberFormat="1" applyFont="1" applyAlignment="1">
      <alignment/>
    </xf>
    <xf numFmtId="0" fontId="0" fillId="0" borderId="0" xfId="0" applyFont="1" applyFill="1" applyBorder="1" applyAlignment="1" quotePrefix="1">
      <alignment/>
    </xf>
    <xf numFmtId="181" fontId="16" fillId="0" borderId="0" xfId="15" applyNumberFormat="1" applyFont="1" applyAlignment="1">
      <alignment horizontal="center"/>
    </xf>
    <xf numFmtId="0" fontId="0" fillId="0" borderId="0" xfId="0" applyFont="1" applyFill="1" applyBorder="1" applyAlignment="1">
      <alignment/>
    </xf>
    <xf numFmtId="181" fontId="16" fillId="0" borderId="0" xfId="0" applyNumberFormat="1" applyFont="1" applyAlignment="1">
      <alignment horizontal="center"/>
    </xf>
    <xf numFmtId="41" fontId="0" fillId="0" borderId="0" xfId="0" applyNumberFormat="1" applyFont="1" applyAlignment="1">
      <alignment/>
    </xf>
    <xf numFmtId="41" fontId="16" fillId="0" borderId="0" xfId="0" applyNumberFormat="1" applyFont="1" applyAlignment="1">
      <alignment/>
    </xf>
    <xf numFmtId="181" fontId="0" fillId="0" borderId="0" xfId="0" applyNumberFormat="1" applyFont="1" applyAlignment="1">
      <alignment/>
    </xf>
    <xf numFmtId="0" fontId="35" fillId="0" borderId="0" xfId="0" applyFont="1" applyAlignment="1">
      <alignment horizontal="center" wrapText="1"/>
    </xf>
    <xf numFmtId="0" fontId="36" fillId="0" borderId="0" xfId="0" applyFont="1" applyBorder="1" applyAlignment="1">
      <alignment/>
    </xf>
    <xf numFmtId="0" fontId="36" fillId="0" borderId="0" xfId="0" applyFont="1" applyAlignment="1">
      <alignment horizontal="center"/>
    </xf>
    <xf numFmtId="0" fontId="39" fillId="0" borderId="0" xfId="0" applyFont="1" applyAlignment="1">
      <alignment horizontal="center" vertical="center"/>
    </xf>
    <xf numFmtId="0" fontId="36" fillId="0" borderId="0" xfId="0" applyFont="1" applyAlignment="1">
      <alignment/>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xf>
    <xf numFmtId="181" fontId="18" fillId="0" borderId="0" xfId="15" applyNumberFormat="1" applyFont="1" applyBorder="1" applyAlignment="1">
      <alignment/>
    </xf>
    <xf numFmtId="0" fontId="44" fillId="0" borderId="24" xfId="0" applyFont="1" applyBorder="1" applyAlignment="1">
      <alignment horizontal="center"/>
    </xf>
    <xf numFmtId="0" fontId="43" fillId="0" borderId="24" xfId="0" applyFont="1" applyBorder="1" applyAlignment="1">
      <alignment horizontal="center"/>
    </xf>
    <xf numFmtId="0" fontId="44" fillId="0" borderId="25" xfId="0" applyFont="1" applyBorder="1" applyAlignment="1">
      <alignment horizontal="center"/>
    </xf>
    <xf numFmtId="0" fontId="43" fillId="0" borderId="26" xfId="0" applyFont="1" applyBorder="1" applyAlignment="1">
      <alignment horizontal="center"/>
    </xf>
    <xf numFmtId="0" fontId="44" fillId="0" borderId="0" xfId="0" applyFont="1" applyAlignment="1">
      <alignment horizontal="center"/>
    </xf>
    <xf numFmtId="0" fontId="44" fillId="0" borderId="0" xfId="0" applyFont="1" applyAlignment="1">
      <alignment/>
    </xf>
    <xf numFmtId="3" fontId="0" fillId="0" borderId="0" xfId="0" applyNumberFormat="1" applyAlignment="1">
      <alignment/>
    </xf>
    <xf numFmtId="181" fontId="46" fillId="0" borderId="0" xfId="15" applyNumberFormat="1" applyFont="1" applyBorder="1" applyAlignment="1">
      <alignment/>
    </xf>
    <xf numFmtId="0" fontId="46" fillId="0" borderId="0" xfId="0" applyFont="1" applyAlignment="1">
      <alignment horizontal="center"/>
    </xf>
    <xf numFmtId="0" fontId="46" fillId="0" borderId="0" xfId="0" applyFont="1" applyAlignment="1">
      <alignment/>
    </xf>
    <xf numFmtId="0" fontId="0" fillId="0" borderId="0" xfId="0" applyAlignment="1">
      <alignment horizontal="center"/>
    </xf>
    <xf numFmtId="10" fontId="0" fillId="0" borderId="0" xfId="0" applyNumberFormat="1" applyAlignment="1">
      <alignment/>
    </xf>
    <xf numFmtId="0" fontId="18" fillId="0" borderId="3" xfId="0" applyFont="1" applyBorder="1" applyAlignment="1">
      <alignment horizontal="center" vertical="center"/>
    </xf>
    <xf numFmtId="0" fontId="12" fillId="0" borderId="5" xfId="0" applyFont="1" applyBorder="1" applyAlignment="1">
      <alignment horizontal="center" vertical="center"/>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181" fontId="18" fillId="0" borderId="27" xfId="15" applyNumberFormat="1" applyFont="1" applyBorder="1" applyAlignment="1">
      <alignment horizontal="center" vertical="center" wrapText="1"/>
    </xf>
    <xf numFmtId="0" fontId="35" fillId="0" borderId="0" xfId="0" applyFont="1" applyAlignment="1">
      <alignment horizontal="center" wrapText="1"/>
    </xf>
    <xf numFmtId="0" fontId="0" fillId="0" borderId="0" xfId="0" applyAlignment="1">
      <alignment wrapText="1"/>
    </xf>
    <xf numFmtId="0" fontId="38" fillId="0" borderId="0" xfId="0" applyFont="1" applyAlignment="1">
      <alignment horizontal="center" wrapText="1"/>
    </xf>
    <xf numFmtId="0" fontId="37" fillId="0" borderId="0" xfId="0" applyFont="1" applyAlignment="1">
      <alignment horizontal="center" wrapText="1"/>
    </xf>
    <xf numFmtId="0" fontId="40" fillId="0" borderId="0" xfId="0" applyFont="1" applyAlignment="1">
      <alignment horizontal="center" wrapText="1"/>
    </xf>
    <xf numFmtId="0" fontId="45" fillId="0" borderId="0" xfId="0" applyFont="1" applyAlignment="1">
      <alignment horizontal="center" wrapText="1"/>
    </xf>
    <xf numFmtId="0" fontId="41" fillId="0" borderId="0" xfId="0" applyFont="1" applyAlignment="1">
      <alignment horizontal="center" wrapText="1"/>
    </xf>
    <xf numFmtId="0" fontId="39" fillId="0" borderId="0" xfId="0" applyFont="1" applyAlignment="1">
      <alignment horizontal="center" wrapText="1"/>
    </xf>
    <xf numFmtId="0" fontId="10" fillId="0" borderId="0" xfId="0" applyFont="1" applyAlignment="1">
      <alignment horizontal="center"/>
    </xf>
    <xf numFmtId="0" fontId="13" fillId="0" borderId="0" xfId="0" applyFont="1" applyAlignment="1">
      <alignment horizontal="center"/>
    </xf>
    <xf numFmtId="181" fontId="14" fillId="0" borderId="29" xfId="15" applyNumberFormat="1" applyFont="1" applyBorder="1" applyAlignment="1">
      <alignment horizontal="center"/>
    </xf>
    <xf numFmtId="181" fontId="13" fillId="0" borderId="29" xfId="15" applyNumberFormat="1" applyFont="1" applyBorder="1" applyAlignment="1">
      <alignment horizontal="center"/>
    </xf>
    <xf numFmtId="0" fontId="12" fillId="0" borderId="0" xfId="0" applyFont="1" applyAlignment="1">
      <alignment horizontal="left" wrapText="1"/>
    </xf>
    <xf numFmtId="0" fontId="18" fillId="0" borderId="0" xfId="0" applyFont="1" applyAlignment="1">
      <alignment horizontal="center"/>
    </xf>
    <xf numFmtId="0" fontId="15" fillId="0" borderId="0" xfId="0" applyFont="1" applyAlignment="1">
      <alignment horizontal="center"/>
    </xf>
    <xf numFmtId="0" fontId="19" fillId="0" borderId="0" xfId="0" applyFont="1" applyAlignment="1">
      <alignment horizontal="center"/>
    </xf>
    <xf numFmtId="0" fontId="14" fillId="0" borderId="29" xfId="0" applyFont="1" applyBorder="1" applyAlignment="1">
      <alignment horizontal="right"/>
    </xf>
    <xf numFmtId="181" fontId="18" fillId="0" borderId="28" xfId="15" applyNumberFormat="1" applyFont="1" applyBorder="1" applyAlignment="1">
      <alignment horizontal="center" vertical="center" wrapText="1"/>
    </xf>
    <xf numFmtId="0" fontId="26" fillId="0" borderId="0" xfId="0" applyFont="1" applyBorder="1" applyAlignment="1">
      <alignment horizontal="center"/>
    </xf>
    <xf numFmtId="0" fontId="15" fillId="0" borderId="0" xfId="0" applyFont="1" applyBorder="1" applyAlignment="1">
      <alignment horizontal="center"/>
    </xf>
    <xf numFmtId="0" fontId="18" fillId="0" borderId="5" xfId="0" applyFont="1" applyBorder="1" applyAlignment="1">
      <alignment horizontal="center" vertical="center"/>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4" fillId="0" borderId="29" xfId="0" applyFont="1" applyBorder="1" applyAlignment="1">
      <alignment horizontal="center"/>
    </xf>
    <xf numFmtId="0" fontId="13" fillId="0" borderId="29" xfId="0" applyFont="1" applyBorder="1" applyAlignment="1">
      <alignment horizontal="center"/>
    </xf>
    <xf numFmtId="0" fontId="15" fillId="0" borderId="0" xfId="0" applyFont="1" applyAlignment="1">
      <alignment horizontal="justify" wrapText="1"/>
    </xf>
    <xf numFmtId="0" fontId="15" fillId="0" borderId="0" xfId="0" applyFont="1" applyAlignment="1">
      <alignment horizontal="left" wrapText="1"/>
    </xf>
    <xf numFmtId="0" fontId="25" fillId="0" borderId="0" xfId="0" applyFont="1" applyAlignment="1">
      <alignment horizontal="center"/>
    </xf>
    <xf numFmtId="0" fontId="25" fillId="0" borderId="0" xfId="0" applyFont="1" applyAlignment="1">
      <alignment horizontal="center"/>
    </xf>
    <xf numFmtId="0" fontId="16" fillId="0" borderId="0" xfId="0" applyFont="1" applyBorder="1" applyAlignment="1" quotePrefix="1">
      <alignment horizontal="left" wrapText="1"/>
    </xf>
    <xf numFmtId="0" fontId="16" fillId="0" borderId="0" xfId="0" applyFont="1" applyAlignment="1" quotePrefix="1">
      <alignment horizontal="left" wrapTex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2" xfId="0" applyFont="1" applyBorder="1" applyAlignment="1">
      <alignment horizontal="center"/>
    </xf>
    <xf numFmtId="0" fontId="15" fillId="0" borderId="0" xfId="0" applyFont="1" applyAlignment="1">
      <alignment vertical="center" wrapText="1"/>
    </xf>
    <xf numFmtId="0" fontId="25" fillId="0" borderId="29" xfId="0" applyFont="1" applyFill="1" applyBorder="1" applyAlignment="1">
      <alignment horizontal="left" wrapText="1"/>
    </xf>
    <xf numFmtId="0" fontId="25" fillId="0" borderId="0" xfId="0" applyFont="1" applyAlignment="1">
      <alignment horizontal="left" vertical="center" wrapText="1"/>
    </xf>
    <xf numFmtId="0" fontId="15" fillId="0" borderId="0" xfId="0" applyFont="1" applyFill="1" applyBorder="1" applyAlignment="1">
      <alignment horizontal="center"/>
    </xf>
    <xf numFmtId="0" fontId="16" fillId="0" borderId="0" xfId="0" applyFont="1" applyAlignment="1">
      <alignment horizontal="left" wrapText="1"/>
    </xf>
    <xf numFmtId="0" fontId="25" fillId="0" borderId="0" xfId="0" applyFont="1" applyAlignment="1">
      <alignment horizontal="left" wrapText="1"/>
    </xf>
    <xf numFmtId="0" fontId="0" fillId="0" borderId="0" xfId="0" applyFont="1" applyFill="1" applyBorder="1" applyAlignment="1">
      <alignment horizontal="left" wrapText="1"/>
    </xf>
    <xf numFmtId="0" fontId="19" fillId="0" borderId="0" xfId="0" applyFont="1" applyAlignment="1">
      <alignment horizontal="left" wrapText="1"/>
    </xf>
    <xf numFmtId="0" fontId="0" fillId="0" borderId="0" xfId="0" applyFont="1" applyAlignment="1" quotePrefix="1">
      <alignment horizontal="left" vertical="center" wrapText="1"/>
    </xf>
    <xf numFmtId="0" fontId="13" fillId="0" borderId="0" xfId="0" applyFont="1" applyBorder="1" applyAlignment="1">
      <alignment horizontal="center"/>
    </xf>
    <xf numFmtId="0" fontId="18" fillId="0" borderId="0" xfId="0" applyFont="1" applyBorder="1" applyAlignment="1">
      <alignment horizontal="center"/>
    </xf>
    <xf numFmtId="0" fontId="12" fillId="0" borderId="0" xfId="0" applyFont="1" applyAlignment="1" quotePrefix="1">
      <alignment horizontal="left" wrapText="1"/>
    </xf>
    <xf numFmtId="0" fontId="47" fillId="0" borderId="9" xfId="0" applyFont="1" applyBorder="1" applyAlignment="1">
      <alignment/>
    </xf>
    <xf numFmtId="3" fontId="47" fillId="0" borderId="9" xfId="0" applyNumberFormat="1" applyFont="1" applyBorder="1" applyAlignment="1">
      <alignment/>
    </xf>
    <xf numFmtId="3" fontId="47" fillId="0" borderId="30" xfId="0" applyNumberFormat="1" applyFont="1" applyBorder="1" applyAlignment="1">
      <alignment/>
    </xf>
    <xf numFmtId="0" fontId="48" fillId="0" borderId="7" xfId="0" applyFont="1" applyBorder="1" applyAlignment="1">
      <alignment/>
    </xf>
    <xf numFmtId="181" fontId="48" fillId="0" borderId="7" xfId="15" applyNumberFormat="1" applyFont="1" applyBorder="1" applyAlignment="1">
      <alignment/>
    </xf>
    <xf numFmtId="181" fontId="48" fillId="0" borderId="31" xfId="15" applyNumberFormat="1" applyFont="1" applyBorder="1" applyAlignment="1">
      <alignment/>
    </xf>
    <xf numFmtId="0" fontId="47" fillId="0" borderId="7" xfId="0" applyFont="1" applyBorder="1" applyAlignment="1">
      <alignment/>
    </xf>
    <xf numFmtId="181" fontId="47" fillId="0" borderId="7" xfId="15" applyNumberFormat="1" applyFont="1" applyBorder="1" applyAlignment="1">
      <alignment/>
    </xf>
    <xf numFmtId="181" fontId="47" fillId="0" borderId="31" xfId="15" applyNumberFormat="1" applyFont="1" applyBorder="1" applyAlignment="1">
      <alignment/>
    </xf>
    <xf numFmtId="181" fontId="48" fillId="0" borderId="31" xfId="15" applyNumberFormat="1" applyFont="1" applyBorder="1" applyAlignment="1">
      <alignment horizontal="center"/>
    </xf>
    <xf numFmtId="3" fontId="47" fillId="0" borderId="7" xfId="0" applyNumberFormat="1" applyFont="1" applyBorder="1" applyAlignment="1">
      <alignment/>
    </xf>
    <xf numFmtId="3" fontId="47" fillId="0" borderId="31" xfId="0" applyNumberFormat="1" applyFont="1" applyBorder="1" applyAlignment="1">
      <alignment/>
    </xf>
    <xf numFmtId="0" fontId="48" fillId="0" borderId="8" xfId="0" applyFont="1" applyBorder="1" applyAlignment="1">
      <alignment/>
    </xf>
    <xf numFmtId="0" fontId="47" fillId="0" borderId="32" xfId="0" applyFont="1" applyBorder="1" applyAlignment="1">
      <alignment/>
    </xf>
    <xf numFmtId="181" fontId="47" fillId="0" borderId="32" xfId="15" applyNumberFormat="1" applyFont="1" applyBorder="1" applyAlignment="1">
      <alignment/>
    </xf>
    <xf numFmtId="181" fontId="47" fillId="0" borderId="33" xfId="15" applyNumberFormat="1" applyFont="1" applyBorder="1" applyAlignment="1">
      <alignment/>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8" fillId="0" borderId="34" xfId="0" applyFont="1" applyBorder="1" applyAlignment="1">
      <alignment horizontal="center"/>
    </xf>
    <xf numFmtId="0" fontId="48" fillId="0" borderId="35" xfId="0" applyFont="1" applyBorder="1" applyAlignment="1">
      <alignment/>
    </xf>
    <xf numFmtId="181" fontId="48" fillId="0" borderId="36" xfId="15" applyNumberFormat="1" applyFont="1" applyBorder="1" applyAlignment="1">
      <alignment/>
    </xf>
    <xf numFmtId="0" fontId="48" fillId="0" borderId="24" xfId="0" applyFont="1" applyBorder="1" applyAlignment="1">
      <alignment horizontal="center"/>
    </xf>
    <xf numFmtId="181" fontId="48" fillId="0" borderId="37" xfId="0" applyNumberFormat="1" applyFont="1" applyBorder="1" applyAlignment="1">
      <alignment/>
    </xf>
    <xf numFmtId="0" fontId="48" fillId="0" borderId="26" xfId="0" applyFont="1" applyBorder="1" applyAlignment="1">
      <alignment horizontal="center"/>
    </xf>
    <xf numFmtId="0" fontId="48" fillId="0" borderId="32" xfId="0" applyFont="1" applyBorder="1" applyAlignment="1">
      <alignment/>
    </xf>
    <xf numFmtId="181" fontId="48" fillId="0" borderId="32" xfId="15" applyNumberFormat="1" applyFont="1" applyBorder="1" applyAlignment="1">
      <alignment horizontal="right"/>
    </xf>
    <xf numFmtId="181" fontId="48" fillId="0" borderId="33" xfId="15" applyNumberFormat="1" applyFont="1" applyBorder="1" applyAlignment="1">
      <alignment horizontal="right"/>
    </xf>
    <xf numFmtId="0" fontId="40" fillId="0" borderId="38" xfId="0" applyFont="1" applyBorder="1" applyAlignment="1">
      <alignment horizontal="center" wrapText="1"/>
    </xf>
    <xf numFmtId="0" fontId="40" fillId="0" borderId="39" xfId="0" applyFont="1" applyBorder="1" applyAlignment="1">
      <alignment horizontal="center" wrapText="1"/>
    </xf>
    <xf numFmtId="0" fontId="0" fillId="0" borderId="40" xfId="0" applyBorder="1" applyAlignment="1">
      <alignment wrapText="1"/>
    </xf>
    <xf numFmtId="0" fontId="36" fillId="0" borderId="41" xfId="0" applyFont="1" applyBorder="1" applyAlignment="1">
      <alignment horizontal="center"/>
    </xf>
    <xf numFmtId="0" fontId="36" fillId="0" borderId="0" xfId="0" applyFont="1" applyBorder="1" applyAlignment="1">
      <alignment/>
    </xf>
    <xf numFmtId="0" fontId="0" fillId="0" borderId="42" xfId="0" applyBorder="1" applyAlignment="1">
      <alignment/>
    </xf>
    <xf numFmtId="0" fontId="41" fillId="0" borderId="41" xfId="0" applyFont="1" applyBorder="1" applyAlignment="1">
      <alignment horizontal="center" wrapText="1"/>
    </xf>
    <xf numFmtId="0" fontId="41" fillId="0" borderId="0" xfId="0" applyFont="1" applyBorder="1" applyAlignment="1">
      <alignment horizontal="center" wrapText="1"/>
    </xf>
    <xf numFmtId="0" fontId="0" fillId="0" borderId="42" xfId="0" applyBorder="1" applyAlignment="1">
      <alignment wrapText="1"/>
    </xf>
    <xf numFmtId="0" fontId="42" fillId="0" borderId="0" xfId="0" applyFont="1" applyBorder="1" applyAlignment="1">
      <alignment/>
    </xf>
  </cellXfs>
  <cellStyles count="27">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 name="똿뗦먛귟 [0.00]_PRODUCT DETAIL Q1" xfId="29"/>
    <cellStyle name="똿뗦먛귟_PRODUCT DETAIL Q1" xfId="30"/>
    <cellStyle name="믅됞 [0.00]_PRODUCT DETAIL Q1" xfId="31"/>
    <cellStyle name="믅됞_PRODUCT DETAIL Q1" xfId="32"/>
    <cellStyle name="백분율_HOBONG" xfId="33"/>
    <cellStyle name="뷭?_BOOKSHIP" xfId="34"/>
    <cellStyle name="콤마 [0]_1202" xfId="35"/>
    <cellStyle name="콤마_1202" xfId="36"/>
    <cellStyle name="통화 [0]_1202" xfId="37"/>
    <cellStyle name="통화_1202" xfId="38"/>
    <cellStyle name="표준_(정보부문)월별인원계획" xfId="39"/>
    <cellStyle name="표준_kc-elec system check list"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ocao\Baocao_07\Baocao_quyettoan\QUY%203\C&#272;KT_Q4_TT23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cao\Baocao_05\Baocao%20quyettoan_05\Qui_II\C&#272;KT_Q2_TT23_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ĐKT_Q4"/>
      <sheetName val="CĐKT_Q4 SAU KT"/>
      <sheetName val="KQHĐKD"/>
      <sheetName val="KQHĐKD SAU KT"/>
      <sheetName val="LCTT"/>
      <sheetName val="BCDSPSQ4"/>
      <sheetName val="TMBCTC_1"/>
      <sheetName val="TMBCTC_2"/>
      <sheetName val="TMBCTC_3"/>
      <sheetName val="TMBCTC_4"/>
      <sheetName val="TMBCTC_5"/>
      <sheetName val="TMBCTC_6"/>
      <sheetName val="TMBCTC_7"/>
      <sheetName val="TMBCTC_8"/>
      <sheetName val="TMBCTC_9"/>
      <sheetName val="TMBCTC_10"/>
      <sheetName val="TMBCTC_11"/>
      <sheetName val="DT_Z_Q4_b1"/>
      <sheetName val="DT_Z_Q4_b2"/>
      <sheetName val="CKTC2005"/>
      <sheetName val="XL4Poppy"/>
      <sheetName val="DT_Z_Q3_b1"/>
      <sheetName val="DT_Z_Q3_b2"/>
    </sheetNames>
    <sheetDataSet>
      <sheetData sheetId="0">
        <row r="6">
          <cell r="D6">
            <v>466918351743</v>
          </cell>
        </row>
        <row r="7">
          <cell r="D7">
            <v>150723790379</v>
          </cell>
        </row>
        <row r="28">
          <cell r="D28">
            <v>141508332716</v>
          </cell>
        </row>
        <row r="60">
          <cell r="D60">
            <v>608426684459</v>
          </cell>
        </row>
        <row r="94">
          <cell r="D94">
            <v>320212931376</v>
          </cell>
        </row>
        <row r="95">
          <cell r="D95">
            <v>267018571476</v>
          </cell>
        </row>
        <row r="106">
          <cell r="D106">
            <v>53194359900</v>
          </cell>
        </row>
        <row r="114">
          <cell r="D114">
            <v>288213753083</v>
          </cell>
        </row>
        <row r="115">
          <cell r="D115">
            <v>278889043039</v>
          </cell>
        </row>
        <row r="131">
          <cell r="D131">
            <v>608426684459</v>
          </cell>
        </row>
      </sheetData>
      <sheetData sheetId="2">
        <row r="7">
          <cell r="D7">
            <v>165868728582</v>
          </cell>
        </row>
        <row r="12">
          <cell r="D12">
            <v>882357505</v>
          </cell>
        </row>
        <row r="21">
          <cell r="D21">
            <v>9955827414</v>
          </cell>
          <cell r="F21">
            <v>35990741386</v>
          </cell>
        </row>
        <row r="24">
          <cell r="D24">
            <v>8555499667</v>
          </cell>
          <cell r="F24">
            <v>31336049392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ĐKT_Q2"/>
      <sheetName val="KQHĐKD"/>
      <sheetName val="LCTT"/>
      <sheetName val="BCDSPS"/>
      <sheetName val="TMBCTC_1"/>
      <sheetName val="TMBCTC_2"/>
      <sheetName val="TMBCTC_3"/>
      <sheetName val="TMBCTC_4"/>
      <sheetName val="TMBCTC_5"/>
      <sheetName val="TMBCTC_6"/>
      <sheetName val="TMBCTC_7"/>
      <sheetName val="TMBCTC_8"/>
      <sheetName val="TMBCTC_9"/>
      <sheetName val="DT_Z_Q2_b1"/>
      <sheetName val="DT_Z_Q2_b2"/>
      <sheetName val="XL4Poppy"/>
    </sheetNames>
    <sheetDataSet>
      <sheetData sheetId="12">
        <row r="18">
          <cell r="C18">
            <v>0.2673915152720587</v>
          </cell>
        </row>
        <row r="19">
          <cell r="C19">
            <v>0.7326084847279414</v>
          </cell>
        </row>
        <row r="21">
          <cell r="C21">
            <v>0.7132880261791719</v>
          </cell>
        </row>
        <row r="22">
          <cell r="C22">
            <v>0.2867119738208281</v>
          </cell>
        </row>
        <row r="24">
          <cell r="C24">
            <v>1.027086475364324</v>
          </cell>
        </row>
        <row r="25">
          <cell r="C25">
            <v>1.1698726183952843</v>
          </cell>
        </row>
        <row r="26">
          <cell r="C26">
            <v>8.415104706570242</v>
          </cell>
        </row>
        <row r="27">
          <cell r="C27">
            <v>0.013779407375075459</v>
          </cell>
        </row>
        <row r="30">
          <cell r="C30">
            <v>0.043368464298802804</v>
          </cell>
        </row>
        <row r="31">
          <cell r="C31">
            <v>0.03794740626145245</v>
          </cell>
        </row>
        <row r="33">
          <cell r="C33">
            <v>0.008681330802254063</v>
          </cell>
        </row>
        <row r="34">
          <cell r="C34">
            <v>0.007596164451972306</v>
          </cell>
        </row>
        <row r="36">
          <cell r="C36">
            <v>0.028787156799718158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E79"/>
  <sheetViews>
    <sheetView tabSelected="1" zoomScale="75" zoomScaleNormal="75" workbookViewId="0" topLeftCell="A12">
      <pane xSplit="2" ySplit="1" topLeftCell="C13" activePane="bottomRight" state="frozen"/>
      <selection pane="topLeft" activeCell="A12" sqref="A12"/>
      <selection pane="topRight" activeCell="C12" sqref="C12"/>
      <selection pane="bottomLeft" activeCell="A13" sqref="A13"/>
      <selection pane="bottomRight" activeCell="K25" sqref="K25"/>
    </sheetView>
  </sheetViews>
  <sheetFormatPr defaultColWidth="9.140625" defaultRowHeight="12.75"/>
  <cols>
    <col min="1" max="1" width="5.421875" style="0" bestFit="1" customWidth="1"/>
    <col min="2" max="2" width="46.7109375" style="0" customWidth="1"/>
    <col min="3" max="3" width="22.140625" style="0" customWidth="1"/>
    <col min="4" max="4" width="21.28125" style="0" customWidth="1"/>
    <col min="5" max="5" width="20.421875" style="261" customWidth="1"/>
  </cols>
  <sheetData>
    <row r="1" spans="1:4" ht="33" customHeight="1">
      <c r="A1" s="289" t="s">
        <v>492</v>
      </c>
      <c r="B1" s="289"/>
      <c r="C1" s="289"/>
      <c r="D1" s="290"/>
    </row>
    <row r="2" spans="1:3" ht="6.75" customHeight="1">
      <c r="A2" s="260"/>
      <c r="B2" s="260"/>
      <c r="C2" s="260"/>
    </row>
    <row r="3" spans="1:4" ht="21" customHeight="1">
      <c r="A3" s="262"/>
      <c r="B3" s="291" t="s">
        <v>567</v>
      </c>
      <c r="C3" s="292"/>
      <c r="D3" s="290"/>
    </row>
    <row r="4" spans="1:4" ht="20.25">
      <c r="A4" s="262"/>
      <c r="B4" s="296" t="s">
        <v>493</v>
      </c>
      <c r="C4" s="296"/>
      <c r="D4" s="290"/>
    </row>
    <row r="5" spans="1:3" ht="5.25" customHeight="1">
      <c r="A5" s="262"/>
      <c r="B5" s="263"/>
      <c r="C5" s="263"/>
    </row>
    <row r="6" spans="1:4" ht="36.75" customHeight="1" thickBot="1">
      <c r="A6" s="262"/>
      <c r="B6" s="293" t="s">
        <v>494</v>
      </c>
      <c r="C6" s="293"/>
      <c r="D6" s="290"/>
    </row>
    <row r="7" spans="1:3" ht="15" customHeight="1" hidden="1">
      <c r="A7" s="262"/>
      <c r="B7" s="264"/>
      <c r="C7" s="264"/>
    </row>
    <row r="8" spans="1:4" ht="18">
      <c r="A8" s="365" t="s">
        <v>495</v>
      </c>
      <c r="B8" s="366"/>
      <c r="C8" s="366"/>
      <c r="D8" s="367"/>
    </row>
    <row r="9" spans="1:4" ht="10.5" customHeight="1">
      <c r="A9" s="368"/>
      <c r="B9" s="369"/>
      <c r="C9" s="369"/>
      <c r="D9" s="370"/>
    </row>
    <row r="10" spans="1:4" ht="16.5">
      <c r="A10" s="371" t="s">
        <v>496</v>
      </c>
      <c r="B10" s="372"/>
      <c r="C10" s="372"/>
      <c r="D10" s="373"/>
    </row>
    <row r="11" spans="1:4" ht="3.75" customHeight="1" thickBot="1">
      <c r="A11" s="368"/>
      <c r="B11" s="374"/>
      <c r="C11" s="261"/>
      <c r="D11" s="370"/>
    </row>
    <row r="12" spans="1:4" ht="37.5" customHeight="1" thickBot="1">
      <c r="A12" s="265" t="s">
        <v>497</v>
      </c>
      <c r="B12" s="266" t="s">
        <v>498</v>
      </c>
      <c r="C12" s="266" t="s">
        <v>568</v>
      </c>
      <c r="D12" s="267" t="s">
        <v>499</v>
      </c>
    </row>
    <row r="13" spans="1:5" ht="21.75" customHeight="1">
      <c r="A13" s="268" t="s">
        <v>500</v>
      </c>
      <c r="B13" s="337" t="s">
        <v>501</v>
      </c>
      <c r="C13" s="338">
        <f>SUM(C14:C18)</f>
        <v>483798065228</v>
      </c>
      <c r="D13" s="339">
        <f>SUM(D14:D18)</f>
        <v>507851466047</v>
      </c>
      <c r="E13" s="269"/>
    </row>
    <row r="14" spans="1:4" ht="21.75" customHeight="1">
      <c r="A14" s="270">
        <v>1</v>
      </c>
      <c r="B14" s="340" t="s">
        <v>502</v>
      </c>
      <c r="C14" s="341">
        <v>152435790243</v>
      </c>
      <c r="D14" s="342">
        <v>62640289538</v>
      </c>
    </row>
    <row r="15" spans="1:4" ht="21.75" customHeight="1">
      <c r="A15" s="270">
        <v>2</v>
      </c>
      <c r="B15" s="340" t="s">
        <v>503</v>
      </c>
      <c r="C15" s="341">
        <v>3500000000</v>
      </c>
      <c r="D15" s="342">
        <v>9721052000</v>
      </c>
    </row>
    <row r="16" spans="1:4" ht="21.75" customHeight="1">
      <c r="A16" s="270">
        <v>3</v>
      </c>
      <c r="B16" s="340" t="s">
        <v>504</v>
      </c>
      <c r="C16" s="341">
        <v>154311631703</v>
      </c>
      <c r="D16" s="342">
        <v>212268482575</v>
      </c>
    </row>
    <row r="17" spans="1:4" ht="21.75" customHeight="1">
      <c r="A17" s="270">
        <v>4</v>
      </c>
      <c r="B17" s="340" t="s">
        <v>505</v>
      </c>
      <c r="C17" s="341">
        <v>170123857999</v>
      </c>
      <c r="D17" s="342">
        <v>222264056930</v>
      </c>
    </row>
    <row r="18" spans="1:4" ht="21.75" customHeight="1">
      <c r="A18" s="270">
        <v>5</v>
      </c>
      <c r="B18" s="340" t="s">
        <v>506</v>
      </c>
      <c r="C18" s="341">
        <v>3426785283</v>
      </c>
      <c r="D18" s="342">
        <v>957585004</v>
      </c>
    </row>
    <row r="19" spans="1:5" ht="21.75" customHeight="1">
      <c r="A19" s="271" t="s">
        <v>507</v>
      </c>
      <c r="B19" s="343" t="s">
        <v>508</v>
      </c>
      <c r="C19" s="344">
        <f>C20+C21+C26+C27+C28</f>
        <v>124657832716</v>
      </c>
      <c r="D19" s="345">
        <f>D20+D21+D26+D27+D28</f>
        <v>205327171441</v>
      </c>
      <c r="E19" s="269"/>
    </row>
    <row r="20" spans="1:5" s="248" customFormat="1" ht="21.75" customHeight="1">
      <c r="A20" s="270">
        <v>1</v>
      </c>
      <c r="B20" s="340" t="s">
        <v>509</v>
      </c>
      <c r="C20" s="341">
        <v>789651883</v>
      </c>
      <c r="D20" s="342">
        <v>0</v>
      </c>
      <c r="E20" s="261"/>
    </row>
    <row r="21" spans="1:4" ht="21.75" customHeight="1">
      <c r="A21" s="270">
        <v>2</v>
      </c>
      <c r="B21" s="340" t="s">
        <v>510</v>
      </c>
      <c r="C21" s="341">
        <f>SUM(C22:C25)</f>
        <v>55192326404</v>
      </c>
      <c r="D21" s="342">
        <f>SUM(D22:D25)</f>
        <v>72249913245</v>
      </c>
    </row>
    <row r="22" spans="1:4" ht="21.75" customHeight="1">
      <c r="A22" s="270"/>
      <c r="B22" s="340" t="s">
        <v>511</v>
      </c>
      <c r="C22" s="341">
        <v>33415161052</v>
      </c>
      <c r="D22" s="342">
        <v>48833570871</v>
      </c>
    </row>
    <row r="23" spans="1:4" ht="21.75" customHeight="1">
      <c r="A23" s="270"/>
      <c r="B23" s="340" t="s">
        <v>512</v>
      </c>
      <c r="C23" s="341">
        <v>0</v>
      </c>
      <c r="D23" s="346">
        <v>0</v>
      </c>
    </row>
    <row r="24" spans="1:5" s="248" customFormat="1" ht="21.75" customHeight="1">
      <c r="A24" s="270"/>
      <c r="B24" s="340" t="s">
        <v>513</v>
      </c>
      <c r="C24" s="341">
        <v>14354803415</v>
      </c>
      <c r="D24" s="342">
        <v>12493495445</v>
      </c>
      <c r="E24" s="261"/>
    </row>
    <row r="25" spans="1:4" ht="21.75" customHeight="1">
      <c r="A25" s="270"/>
      <c r="B25" s="340" t="s">
        <v>514</v>
      </c>
      <c r="C25" s="341">
        <v>7422361937</v>
      </c>
      <c r="D25" s="342">
        <v>10922846929</v>
      </c>
    </row>
    <row r="26" spans="1:4" ht="21.75" customHeight="1">
      <c r="A26" s="270">
        <v>3</v>
      </c>
      <c r="B26" s="340" t="s">
        <v>515</v>
      </c>
      <c r="C26" s="341">
        <v>0</v>
      </c>
      <c r="D26" s="342">
        <v>0</v>
      </c>
    </row>
    <row r="27" spans="1:4" ht="21.75" customHeight="1">
      <c r="A27" s="270">
        <v>4</v>
      </c>
      <c r="B27" s="340" t="s">
        <v>516</v>
      </c>
      <c r="C27" s="341">
        <v>66353142195</v>
      </c>
      <c r="D27" s="342">
        <v>130754545962</v>
      </c>
    </row>
    <row r="28" spans="1:4" ht="21.75" customHeight="1">
      <c r="A28" s="270">
        <v>5</v>
      </c>
      <c r="B28" s="340" t="s">
        <v>517</v>
      </c>
      <c r="C28" s="341">
        <v>2322712234</v>
      </c>
      <c r="D28" s="342">
        <v>2322712234</v>
      </c>
    </row>
    <row r="29" spans="1:4" ht="21.75" customHeight="1">
      <c r="A29" s="271" t="s">
        <v>518</v>
      </c>
      <c r="B29" s="343" t="s">
        <v>519</v>
      </c>
      <c r="C29" s="347">
        <f>C19+C13</f>
        <v>608455897944</v>
      </c>
      <c r="D29" s="348">
        <f>D19+D13</f>
        <v>713178637488</v>
      </c>
    </row>
    <row r="30" spans="1:4" ht="21.75" customHeight="1">
      <c r="A30" s="271" t="s">
        <v>520</v>
      </c>
      <c r="B30" s="343" t="s">
        <v>521</v>
      </c>
      <c r="C30" s="347">
        <f>SUM(C31:C32)</f>
        <v>320425819835</v>
      </c>
      <c r="D30" s="348">
        <f>SUM(D31:D32)</f>
        <v>410613691805</v>
      </c>
    </row>
    <row r="31" spans="1:4" ht="21.75" customHeight="1">
      <c r="A31" s="270">
        <v>1</v>
      </c>
      <c r="B31" s="340" t="s">
        <v>522</v>
      </c>
      <c r="C31" s="341">
        <v>267231459935</v>
      </c>
      <c r="D31" s="342">
        <v>313100902398</v>
      </c>
    </row>
    <row r="32" spans="1:4" ht="21.75" customHeight="1">
      <c r="A32" s="270">
        <v>2</v>
      </c>
      <c r="B32" s="340" t="s">
        <v>523</v>
      </c>
      <c r="C32" s="341">
        <v>53194359900</v>
      </c>
      <c r="D32" s="342">
        <v>97512789407</v>
      </c>
    </row>
    <row r="33" spans="1:4" ht="21.75" customHeight="1">
      <c r="A33" s="271" t="s">
        <v>524</v>
      </c>
      <c r="B33" s="343" t="s">
        <v>525</v>
      </c>
      <c r="C33" s="344">
        <f>C34+C43</f>
        <v>288030078109</v>
      </c>
      <c r="D33" s="345">
        <f>D34+D43</f>
        <v>302564945683</v>
      </c>
    </row>
    <row r="34" spans="1:4" ht="21.75" customHeight="1">
      <c r="A34" s="270">
        <v>1</v>
      </c>
      <c r="B34" s="340" t="s">
        <v>526</v>
      </c>
      <c r="C34" s="341">
        <f>SUM(C35:C41)</f>
        <v>278705368065</v>
      </c>
      <c r="D34" s="342">
        <f>SUM(D35:D41)</f>
        <v>291026384482</v>
      </c>
    </row>
    <row r="35" spans="1:4" ht="21.75" customHeight="1">
      <c r="A35" s="270"/>
      <c r="B35" s="340" t="s">
        <v>527</v>
      </c>
      <c r="C35" s="341">
        <v>100000000000</v>
      </c>
      <c r="D35" s="342">
        <v>100000000000</v>
      </c>
    </row>
    <row r="36" spans="1:4" ht="21.75" customHeight="1">
      <c r="A36" s="270"/>
      <c r="B36" s="340" t="s">
        <v>528</v>
      </c>
      <c r="C36" s="341">
        <v>122689948000</v>
      </c>
      <c r="D36" s="342">
        <v>122689948000</v>
      </c>
    </row>
    <row r="37" spans="1:4" ht="21.75" customHeight="1">
      <c r="A37" s="270"/>
      <c r="B37" s="340" t="s">
        <v>529</v>
      </c>
      <c r="C37" s="341">
        <v>0</v>
      </c>
      <c r="D37" s="342">
        <v>0</v>
      </c>
    </row>
    <row r="38" spans="1:4" ht="21.75" customHeight="1">
      <c r="A38" s="270"/>
      <c r="B38" s="340" t="s">
        <v>530</v>
      </c>
      <c r="C38" s="341">
        <v>0</v>
      </c>
      <c r="D38" s="342">
        <v>0</v>
      </c>
    </row>
    <row r="39" spans="1:4" ht="21.75" customHeight="1">
      <c r="A39" s="270"/>
      <c r="B39" s="340" t="s">
        <v>531</v>
      </c>
      <c r="C39" s="341">
        <v>0</v>
      </c>
      <c r="D39" s="342">
        <v>0</v>
      </c>
    </row>
    <row r="40" spans="1:4" ht="21.75" customHeight="1">
      <c r="A40" s="270"/>
      <c r="B40" s="340" t="s">
        <v>532</v>
      </c>
      <c r="C40" s="341">
        <f>27118526261+1740702601</f>
        <v>28859228862</v>
      </c>
      <c r="D40" s="342">
        <v>41774825323</v>
      </c>
    </row>
    <row r="41" spans="1:4" ht="21.75" customHeight="1">
      <c r="A41" s="270"/>
      <c r="B41" s="340" t="s">
        <v>533</v>
      </c>
      <c r="C41" s="341">
        <v>27156191203</v>
      </c>
      <c r="D41" s="342">
        <v>26561611159</v>
      </c>
    </row>
    <row r="42" spans="1:4" ht="21.75" customHeight="1">
      <c r="A42" s="270"/>
      <c r="B42" s="340" t="s">
        <v>534</v>
      </c>
      <c r="C42" s="341">
        <v>0</v>
      </c>
      <c r="D42" s="342"/>
    </row>
    <row r="43" spans="1:4" ht="21.75" customHeight="1">
      <c r="A43" s="270">
        <v>2</v>
      </c>
      <c r="B43" s="340" t="s">
        <v>535</v>
      </c>
      <c r="C43" s="341">
        <f>C44+C45+C46</f>
        <v>9324710044</v>
      </c>
      <c r="D43" s="342">
        <f>D44+D45+D46</f>
        <v>11538561201</v>
      </c>
    </row>
    <row r="44" spans="1:4" ht="21.75" customHeight="1">
      <c r="A44" s="272"/>
      <c r="B44" s="349" t="s">
        <v>536</v>
      </c>
      <c r="C44" s="341">
        <v>9324710044</v>
      </c>
      <c r="D44" s="342">
        <v>11538561201</v>
      </c>
    </row>
    <row r="45" spans="1:4" ht="21.75" customHeight="1">
      <c r="A45" s="272"/>
      <c r="B45" s="349" t="s">
        <v>537</v>
      </c>
      <c r="C45" s="341">
        <v>0</v>
      </c>
      <c r="D45" s="342">
        <v>0</v>
      </c>
    </row>
    <row r="46" spans="1:4" ht="21.75" customHeight="1">
      <c r="A46" s="272"/>
      <c r="B46" s="349" t="s">
        <v>538</v>
      </c>
      <c r="C46" s="341">
        <v>0</v>
      </c>
      <c r="D46" s="342">
        <v>0</v>
      </c>
    </row>
    <row r="47" spans="1:4" ht="21.75" customHeight="1" thickBot="1">
      <c r="A47" s="273" t="s">
        <v>539</v>
      </c>
      <c r="B47" s="350" t="s">
        <v>540</v>
      </c>
      <c r="C47" s="351">
        <f>C33+C30</f>
        <v>608455897944</v>
      </c>
      <c r="D47" s="352">
        <f>D33+D30</f>
        <v>713178637488</v>
      </c>
    </row>
    <row r="48" spans="1:3" ht="6" customHeight="1">
      <c r="A48" s="274"/>
      <c r="B48" s="275"/>
      <c r="C48" s="275"/>
    </row>
    <row r="49" spans="1:3" ht="6" customHeight="1">
      <c r="A49" s="274"/>
      <c r="B49" s="275"/>
      <c r="C49" s="275"/>
    </row>
    <row r="50" spans="1:4" ht="9" customHeight="1">
      <c r="A50" s="274"/>
      <c r="B50" s="275"/>
      <c r="C50" s="276"/>
      <c r="D50" s="276"/>
    </row>
    <row r="51" spans="1:4" ht="21.75" customHeight="1">
      <c r="A51" s="295" t="s">
        <v>541</v>
      </c>
      <c r="B51" s="295"/>
      <c r="C51" s="295"/>
      <c r="D51" s="290"/>
    </row>
    <row r="52" spans="1:4" ht="21.75" customHeight="1">
      <c r="A52" s="294" t="s">
        <v>542</v>
      </c>
      <c r="B52" s="294"/>
      <c r="C52" s="294"/>
      <c r="D52" s="290"/>
    </row>
    <row r="53" spans="1:3" ht="4.5" customHeight="1" thickBot="1">
      <c r="A53" s="274"/>
      <c r="B53" s="275"/>
      <c r="C53" s="275"/>
    </row>
    <row r="54" spans="1:5" ht="29.25" customHeight="1" thickBot="1">
      <c r="A54" s="353" t="s">
        <v>497</v>
      </c>
      <c r="B54" s="354" t="s">
        <v>543</v>
      </c>
      <c r="C54" s="354" t="s">
        <v>544</v>
      </c>
      <c r="D54" s="355" t="s">
        <v>545</v>
      </c>
      <c r="E54" s="277"/>
    </row>
    <row r="55" spans="1:5" ht="21.75" customHeight="1">
      <c r="A55" s="356">
        <v>1</v>
      </c>
      <c r="B55" s="357" t="s">
        <v>546</v>
      </c>
      <c r="C55" s="341">
        <v>170858448737</v>
      </c>
      <c r="D55" s="358">
        <v>430233359182</v>
      </c>
      <c r="E55" s="277"/>
    </row>
    <row r="56" spans="1:5" ht="21.75" customHeight="1">
      <c r="A56" s="359">
        <v>2</v>
      </c>
      <c r="B56" s="340" t="s">
        <v>547</v>
      </c>
      <c r="C56" s="341">
        <v>0</v>
      </c>
      <c r="D56" s="360">
        <v>0</v>
      </c>
      <c r="E56" s="277"/>
    </row>
    <row r="57" spans="1:5" ht="21.75" customHeight="1">
      <c r="A57" s="359">
        <v>3</v>
      </c>
      <c r="B57" s="340" t="s">
        <v>548</v>
      </c>
      <c r="C57" s="341">
        <f>C55-C56</f>
        <v>170858448737</v>
      </c>
      <c r="D57" s="342">
        <f>D55-D56</f>
        <v>430233359182</v>
      </c>
      <c r="E57" s="277"/>
    </row>
    <row r="58" spans="1:5" ht="21.75" customHeight="1">
      <c r="A58" s="359">
        <v>4</v>
      </c>
      <c r="B58" s="340" t="s">
        <v>549</v>
      </c>
      <c r="C58" s="341">
        <v>155971629430</v>
      </c>
      <c r="D58" s="342">
        <v>390012446327</v>
      </c>
      <c r="E58" s="277"/>
    </row>
    <row r="59" spans="1:5" ht="21.75" customHeight="1">
      <c r="A59" s="359">
        <v>5</v>
      </c>
      <c r="B59" s="340" t="s">
        <v>550</v>
      </c>
      <c r="C59" s="341">
        <f>C57-C58</f>
        <v>14886819307</v>
      </c>
      <c r="D59" s="342">
        <f>D57-D58</f>
        <v>40220912855</v>
      </c>
      <c r="E59" s="277"/>
    </row>
    <row r="60" spans="1:5" ht="21.75" customHeight="1">
      <c r="A60" s="359">
        <v>6</v>
      </c>
      <c r="B60" s="340" t="s">
        <v>551</v>
      </c>
      <c r="C60" s="341">
        <v>1022912330</v>
      </c>
      <c r="D60" s="342">
        <v>16959283867</v>
      </c>
      <c r="E60" s="277"/>
    </row>
    <row r="61" spans="1:5" ht="21.75" customHeight="1">
      <c r="A61" s="359">
        <v>7</v>
      </c>
      <c r="B61" s="340" t="s">
        <v>552</v>
      </c>
      <c r="C61" s="341">
        <v>1253872183</v>
      </c>
      <c r="D61" s="342">
        <v>10734497948</v>
      </c>
      <c r="E61" s="277"/>
    </row>
    <row r="62" spans="1:5" ht="21.75" customHeight="1">
      <c r="A62" s="359">
        <v>8</v>
      </c>
      <c r="B62" s="340" t="s">
        <v>553</v>
      </c>
      <c r="C62" s="341">
        <v>0</v>
      </c>
      <c r="D62" s="342">
        <v>0</v>
      </c>
      <c r="E62" s="277"/>
    </row>
    <row r="63" spans="1:5" ht="21.75" customHeight="1">
      <c r="A63" s="359">
        <v>9</v>
      </c>
      <c r="B63" s="340" t="s">
        <v>554</v>
      </c>
      <c r="C63" s="341">
        <v>4557825166</v>
      </c>
      <c r="D63" s="342">
        <v>10821828134</v>
      </c>
      <c r="E63" s="277"/>
    </row>
    <row r="64" spans="1:5" ht="21.75" customHeight="1">
      <c r="A64" s="359">
        <v>10</v>
      </c>
      <c r="B64" s="340" t="s">
        <v>555</v>
      </c>
      <c r="C64" s="341">
        <f>C59+C60-C61-C62-C63</f>
        <v>10098034288</v>
      </c>
      <c r="D64" s="342">
        <f>D59+D60-D61-D62-D63</f>
        <v>35623870640</v>
      </c>
      <c r="E64" s="277"/>
    </row>
    <row r="65" spans="1:5" ht="21.75" customHeight="1">
      <c r="A65" s="359">
        <v>11</v>
      </c>
      <c r="B65" s="340" t="s">
        <v>556</v>
      </c>
      <c r="C65" s="341">
        <v>183179</v>
      </c>
      <c r="D65" s="342">
        <v>332397716</v>
      </c>
      <c r="E65" s="277"/>
    </row>
    <row r="66" spans="1:5" ht="21.75" customHeight="1">
      <c r="A66" s="359">
        <v>12</v>
      </c>
      <c r="B66" s="340" t="s">
        <v>557</v>
      </c>
      <c r="C66" s="341">
        <v>262541431</v>
      </c>
      <c r="D66" s="342">
        <v>489802487</v>
      </c>
      <c r="E66" s="277"/>
    </row>
    <row r="67" spans="1:5" ht="21.75" customHeight="1">
      <c r="A67" s="359">
        <v>13</v>
      </c>
      <c r="B67" s="340" t="s">
        <v>558</v>
      </c>
      <c r="C67" s="341">
        <f>C65-C66</f>
        <v>-262358252</v>
      </c>
      <c r="D67" s="342">
        <f>D65-D66</f>
        <v>-157404771</v>
      </c>
      <c r="E67" s="277"/>
    </row>
    <row r="68" spans="1:5" ht="21.75" customHeight="1">
      <c r="A68" s="359">
        <v>14</v>
      </c>
      <c r="B68" s="340" t="s">
        <v>559</v>
      </c>
      <c r="C68" s="341">
        <f>C64+C67</f>
        <v>9835676036</v>
      </c>
      <c r="D68" s="342">
        <f>D64+D67</f>
        <v>35466465869</v>
      </c>
      <c r="E68" s="277"/>
    </row>
    <row r="69" spans="1:5" ht="21.75" customHeight="1">
      <c r="A69" s="359">
        <v>15</v>
      </c>
      <c r="B69" s="340" t="s">
        <v>560</v>
      </c>
      <c r="C69" s="341">
        <v>4325439086</v>
      </c>
      <c r="D69" s="342">
        <v>9930610444</v>
      </c>
      <c r="E69" s="277"/>
    </row>
    <row r="70" spans="1:5" ht="21.75" customHeight="1">
      <c r="A70" s="359">
        <v>16</v>
      </c>
      <c r="B70" s="340" t="s">
        <v>561</v>
      </c>
      <c r="C70" s="341">
        <f>C68-C69</f>
        <v>5510236950</v>
      </c>
      <c r="D70" s="342">
        <f>D68-D69</f>
        <v>25535855425</v>
      </c>
      <c r="E70" s="277"/>
    </row>
    <row r="71" spans="1:5" ht="21.75" customHeight="1">
      <c r="A71" s="359">
        <v>17</v>
      </c>
      <c r="B71" s="340" t="s">
        <v>562</v>
      </c>
      <c r="C71" s="341"/>
      <c r="D71" s="342"/>
      <c r="E71" s="277"/>
    </row>
    <row r="72" spans="1:5" ht="21.75" customHeight="1" thickBot="1">
      <c r="A72" s="361">
        <v>18</v>
      </c>
      <c r="B72" s="362" t="s">
        <v>563</v>
      </c>
      <c r="C72" s="363"/>
      <c r="D72" s="364"/>
      <c r="E72" s="277"/>
    </row>
    <row r="73" spans="1:3" ht="9.75" customHeight="1">
      <c r="A73" s="278"/>
      <c r="B73" s="279"/>
      <c r="C73" s="279"/>
    </row>
    <row r="74" spans="3:4" ht="15">
      <c r="C74" s="280" t="s">
        <v>564</v>
      </c>
      <c r="D74" s="280"/>
    </row>
    <row r="75" spans="3:4" ht="15">
      <c r="C75" s="280" t="s">
        <v>565</v>
      </c>
      <c r="D75" s="280"/>
    </row>
    <row r="76" spans="3:4" ht="15">
      <c r="C76" s="280" t="s">
        <v>566</v>
      </c>
      <c r="D76" s="280"/>
    </row>
    <row r="79" ht="15">
      <c r="C79" s="281"/>
    </row>
  </sheetData>
  <mergeCells count="8">
    <mergeCell ref="A1:D1"/>
    <mergeCell ref="B3:D3"/>
    <mergeCell ref="B6:D6"/>
    <mergeCell ref="A52:D52"/>
    <mergeCell ref="A8:D8"/>
    <mergeCell ref="A10:D10"/>
    <mergeCell ref="A51:D51"/>
    <mergeCell ref="B4:D4"/>
  </mergeCells>
  <printOptions/>
  <pageMargins left="0.54" right="0.19" top="0.5" bottom="0.5" header="0.5" footer="0.5"/>
  <pageSetup horizontalDpi="600" verticalDpi="600" orientation="portrait" paperSize="9" r:id="rId3"/>
  <legacyDrawing r:id="rId2"/>
  <oleObjects>
    <oleObject progId="CorelDraw.Graphic.8" shapeId="1930818" r:id="rId1"/>
  </oleObjects>
</worksheet>
</file>

<file path=xl/worksheets/sheet10.xml><?xml version="1.0" encoding="utf-8"?>
<worksheet xmlns="http://schemas.openxmlformats.org/spreadsheetml/2006/main" xmlns:r="http://schemas.openxmlformats.org/officeDocument/2006/relationships">
  <dimension ref="A1:J25"/>
  <sheetViews>
    <sheetView workbookViewId="0" topLeftCell="C10">
      <selection activeCell="C10" sqref="A1:IV16384"/>
    </sheetView>
  </sheetViews>
  <sheetFormatPr defaultColWidth="9.140625" defaultRowHeight="12.75"/>
  <cols>
    <col min="1" max="1" width="36.421875" style="9" customWidth="1"/>
    <col min="2" max="2" width="18.00390625" style="9" customWidth="1"/>
    <col min="3" max="3" width="17.57421875" style="9" customWidth="1"/>
    <col min="4" max="4" width="12.140625" style="9" bestFit="1" customWidth="1"/>
    <col min="5" max="5" width="16.8515625" style="9" bestFit="1" customWidth="1"/>
    <col min="6" max="6" width="15.7109375" style="9" bestFit="1" customWidth="1"/>
    <col min="7" max="7" width="16.57421875" style="9" customWidth="1"/>
    <col min="8" max="8" width="19.140625" style="9" customWidth="1"/>
    <col min="9" max="9" width="9.140625" style="9" customWidth="1"/>
    <col min="10" max="10" width="19.8515625" style="9" bestFit="1" customWidth="1"/>
    <col min="11" max="16384" width="9.140625" style="9" customWidth="1"/>
  </cols>
  <sheetData>
    <row r="1" spans="1:8" ht="9" customHeight="1">
      <c r="A1" s="96"/>
      <c r="B1" s="96"/>
      <c r="D1" s="96"/>
      <c r="F1" s="96"/>
      <c r="G1" s="96"/>
      <c r="H1" s="96"/>
    </row>
    <row r="2" spans="1:8" ht="15">
      <c r="A2" s="14" t="s">
        <v>336</v>
      </c>
      <c r="D2" s="99"/>
      <c r="F2" s="100"/>
      <c r="G2" s="100"/>
      <c r="H2" s="100"/>
    </row>
    <row r="3" spans="1:5" s="187" customFormat="1" ht="22.5" customHeight="1">
      <c r="A3" s="326" t="s">
        <v>337</v>
      </c>
      <c r="B3" s="326"/>
      <c r="C3" s="326"/>
      <c r="D3" s="326"/>
      <c r="E3" s="326"/>
    </row>
    <row r="4" spans="1:8" ht="57" customHeight="1">
      <c r="A4" s="6" t="s">
        <v>317</v>
      </c>
      <c r="B4" s="7" t="s">
        <v>338</v>
      </c>
      <c r="C4" s="7" t="s">
        <v>339</v>
      </c>
      <c r="D4" s="7" t="s">
        <v>340</v>
      </c>
      <c r="E4" s="7" t="s">
        <v>341</v>
      </c>
      <c r="F4" s="7" t="s">
        <v>342</v>
      </c>
      <c r="G4" s="7" t="s">
        <v>343</v>
      </c>
      <c r="H4" s="7" t="s">
        <v>344</v>
      </c>
    </row>
    <row r="5" spans="1:8" ht="15">
      <c r="A5" s="75" t="s">
        <v>345</v>
      </c>
      <c r="B5" s="75">
        <v>1</v>
      </c>
      <c r="C5" s="75">
        <v>2</v>
      </c>
      <c r="D5" s="75">
        <v>3</v>
      </c>
      <c r="E5" s="75">
        <v>4</v>
      </c>
      <c r="F5" s="75">
        <v>5</v>
      </c>
      <c r="G5" s="75">
        <v>6</v>
      </c>
      <c r="H5" s="75">
        <v>7</v>
      </c>
    </row>
    <row r="6" spans="1:8" s="14" customFormat="1" ht="21.75" customHeight="1">
      <c r="A6" s="194" t="s">
        <v>346</v>
      </c>
      <c r="B6" s="195">
        <v>58826900000</v>
      </c>
      <c r="C6" s="196">
        <v>0</v>
      </c>
      <c r="D6" s="194"/>
      <c r="E6" s="195">
        <v>20854815516</v>
      </c>
      <c r="F6" s="197">
        <v>2250000740</v>
      </c>
      <c r="G6" s="197">
        <v>7252540210</v>
      </c>
      <c r="H6" s="197">
        <v>18127264949</v>
      </c>
    </row>
    <row r="7" spans="1:8" ht="33.75" customHeight="1">
      <c r="A7" s="198" t="s">
        <v>347</v>
      </c>
      <c r="B7" s="199">
        <v>41173100000</v>
      </c>
      <c r="C7" s="199">
        <v>122689948000</v>
      </c>
      <c r="D7" s="200"/>
      <c r="E7" s="199">
        <v>6263710745</v>
      </c>
      <c r="F7" s="199">
        <v>870956061</v>
      </c>
      <c r="G7" s="199">
        <v>4240305922</v>
      </c>
      <c r="H7" s="200"/>
    </row>
    <row r="8" spans="1:8" ht="21" customHeight="1">
      <c r="A8" s="198" t="s">
        <v>348</v>
      </c>
      <c r="B8" s="200"/>
      <c r="C8" s="200"/>
      <c r="D8" s="200"/>
      <c r="E8" s="200"/>
      <c r="F8" s="200"/>
      <c r="G8" s="199"/>
      <c r="H8" s="199">
        <v>31387942404</v>
      </c>
    </row>
    <row r="9" spans="1:8" ht="21" customHeight="1">
      <c r="A9" s="198" t="s">
        <v>225</v>
      </c>
      <c r="B9" s="200"/>
      <c r="C9" s="200"/>
      <c r="D9" s="200"/>
      <c r="E9" s="200"/>
      <c r="F9" s="200"/>
      <c r="G9" s="199">
        <v>140189000</v>
      </c>
      <c r="H9" s="199"/>
    </row>
    <row r="10" spans="1:10" ht="32.25" customHeight="1">
      <c r="A10" s="198" t="s">
        <v>349</v>
      </c>
      <c r="B10" s="200"/>
      <c r="C10" s="200"/>
      <c r="D10" s="200"/>
      <c r="E10" s="199"/>
      <c r="F10" s="199">
        <v>1380254200</v>
      </c>
      <c r="G10" s="199"/>
      <c r="H10" s="199"/>
      <c r="J10" s="102"/>
    </row>
    <row r="11" spans="1:8" ht="21" customHeight="1">
      <c r="A11" s="198" t="s">
        <v>350</v>
      </c>
      <c r="B11" s="200"/>
      <c r="C11" s="200"/>
      <c r="D11" s="200"/>
      <c r="E11" s="200"/>
      <c r="F11" s="200"/>
      <c r="G11" s="199"/>
      <c r="H11" s="199"/>
    </row>
    <row r="12" spans="1:8" ht="21" customHeight="1">
      <c r="A12" s="198" t="s">
        <v>228</v>
      </c>
      <c r="B12" s="200"/>
      <c r="C12" s="200"/>
      <c r="D12" s="200"/>
      <c r="E12" s="200"/>
      <c r="F12" s="200"/>
      <c r="G12" s="199">
        <v>2308325088</v>
      </c>
      <c r="H12" s="199">
        <v>22359016150</v>
      </c>
    </row>
    <row r="13" spans="1:10" s="14" customFormat="1" ht="45" customHeight="1">
      <c r="A13" s="7" t="s">
        <v>351</v>
      </c>
      <c r="B13" s="201">
        <v>100000000000</v>
      </c>
      <c r="C13" s="201">
        <v>122689948000</v>
      </c>
      <c r="D13" s="201">
        <v>0</v>
      </c>
      <c r="E13" s="201">
        <v>27118526261</v>
      </c>
      <c r="F13" s="201">
        <v>1740702601</v>
      </c>
      <c r="G13" s="201">
        <v>9324710044</v>
      </c>
      <c r="H13" s="202">
        <v>27156191203</v>
      </c>
      <c r="J13" s="103"/>
    </row>
    <row r="14" spans="1:8" s="102" customFormat="1" ht="21" customHeight="1">
      <c r="A14" s="203" t="s">
        <v>352</v>
      </c>
      <c r="B14" s="199">
        <v>0</v>
      </c>
      <c r="C14" s="199">
        <v>0</v>
      </c>
      <c r="D14" s="199"/>
      <c r="E14" s="199">
        <v>11669411446</v>
      </c>
      <c r="F14" s="199">
        <v>1246185015</v>
      </c>
      <c r="G14" s="199">
        <v>3992727200</v>
      </c>
      <c r="H14" s="199"/>
    </row>
    <row r="15" spans="1:8" s="102" customFormat="1" ht="21" customHeight="1">
      <c r="A15" s="203" t="s">
        <v>353</v>
      </c>
      <c r="B15" s="199"/>
      <c r="C15" s="199"/>
      <c r="D15" s="199"/>
      <c r="E15" s="199"/>
      <c r="F15" s="199"/>
      <c r="G15" s="199"/>
      <c r="H15" s="199">
        <v>25535855425</v>
      </c>
    </row>
    <row r="16" spans="1:8" s="102" customFormat="1" ht="21" customHeight="1">
      <c r="A16" s="203" t="s">
        <v>225</v>
      </c>
      <c r="B16" s="199"/>
      <c r="C16" s="199"/>
      <c r="D16" s="199"/>
      <c r="E16" s="199"/>
      <c r="F16" s="199"/>
      <c r="G16" s="199">
        <v>25400000</v>
      </c>
      <c r="H16" s="199"/>
    </row>
    <row r="17" spans="1:8" s="102" customFormat="1" ht="25.5" customHeight="1">
      <c r="A17" s="203" t="s">
        <v>354</v>
      </c>
      <c r="B17" s="199"/>
      <c r="C17" s="199"/>
      <c r="D17" s="199"/>
      <c r="E17" s="199"/>
      <c r="F17" s="199">
        <v>0</v>
      </c>
      <c r="G17" s="199"/>
      <c r="H17" s="199"/>
    </row>
    <row r="18" spans="1:8" s="102" customFormat="1" ht="21" customHeight="1">
      <c r="A18" s="203" t="s">
        <v>355</v>
      </c>
      <c r="B18" s="199"/>
      <c r="C18" s="199"/>
      <c r="D18" s="199"/>
      <c r="E18" s="199"/>
      <c r="F18" s="199"/>
      <c r="G18" s="199"/>
      <c r="H18" s="199"/>
    </row>
    <row r="19" spans="1:8" s="102" customFormat="1" ht="21" customHeight="1">
      <c r="A19" s="203" t="s">
        <v>228</v>
      </c>
      <c r="B19" s="199"/>
      <c r="C19" s="199"/>
      <c r="D19" s="199"/>
      <c r="E19" s="199"/>
      <c r="F19" s="199"/>
      <c r="G19" s="199">
        <v>1804276043</v>
      </c>
      <c r="H19" s="199">
        <v>26130435470</v>
      </c>
    </row>
    <row r="20" spans="1:8" s="14" customFormat="1" ht="18.75" customHeight="1">
      <c r="A20" s="204" t="s">
        <v>229</v>
      </c>
      <c r="B20" s="205">
        <v>100000000000</v>
      </c>
      <c r="C20" s="205">
        <v>122689948000</v>
      </c>
      <c r="D20" s="205">
        <v>0</v>
      </c>
      <c r="E20" s="205">
        <v>38787937707</v>
      </c>
      <c r="F20" s="205">
        <v>2986887616</v>
      </c>
      <c r="G20" s="205">
        <v>11538561201</v>
      </c>
      <c r="H20" s="205">
        <v>26561611158</v>
      </c>
    </row>
    <row r="22" spans="6:10" ht="15">
      <c r="F22" s="206"/>
      <c r="J22" s="105"/>
    </row>
    <row r="23" spans="2:8" ht="15">
      <c r="B23" s="187"/>
      <c r="C23" s="187"/>
      <c r="D23" s="187"/>
      <c r="E23" s="187"/>
      <c r="F23" s="187"/>
      <c r="G23" s="187"/>
      <c r="H23" s="185"/>
    </row>
    <row r="25" ht="15">
      <c r="H25" s="95"/>
    </row>
  </sheetData>
  <mergeCells count="1">
    <mergeCell ref="A3:E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46"/>
  <sheetViews>
    <sheetView workbookViewId="0" topLeftCell="A34">
      <selection activeCell="A34" sqref="A1:IV16384"/>
    </sheetView>
  </sheetViews>
  <sheetFormatPr defaultColWidth="9.140625" defaultRowHeight="12.75"/>
  <cols>
    <col min="1" max="1" width="20.140625" style="9" customWidth="1"/>
    <col min="2" max="2" width="11.28125" style="9" customWidth="1"/>
    <col min="3" max="3" width="9.28125" style="9" customWidth="1"/>
    <col min="4" max="4" width="8.57421875" style="9" customWidth="1"/>
    <col min="5" max="5" width="10.00390625" style="9" customWidth="1"/>
    <col min="6" max="6" width="18.8515625" style="9" bestFit="1" customWidth="1"/>
    <col min="7" max="7" width="4.00390625" style="9" customWidth="1"/>
    <col min="8" max="8" width="19.421875" style="9" customWidth="1"/>
    <col min="9" max="16384" width="9.140625" style="9" customWidth="1"/>
  </cols>
  <sheetData>
    <row r="1" spans="1:8" ht="12" customHeight="1">
      <c r="A1" s="96"/>
      <c r="B1" s="96"/>
      <c r="D1" s="96"/>
      <c r="F1" s="96"/>
      <c r="G1" s="96"/>
      <c r="H1" s="96"/>
    </row>
    <row r="2" spans="1:8" ht="18.75" customHeight="1">
      <c r="A2" s="207" t="s">
        <v>356</v>
      </c>
      <c r="B2" s="96"/>
      <c r="D2" s="96"/>
      <c r="F2" s="100" t="s">
        <v>175</v>
      </c>
      <c r="G2" s="187"/>
      <c r="H2" s="100" t="s">
        <v>191</v>
      </c>
    </row>
    <row r="3" spans="1:8" ht="18.75" customHeight="1">
      <c r="A3" s="101" t="s">
        <v>357</v>
      </c>
      <c r="B3" s="96"/>
      <c r="D3" s="96"/>
      <c r="F3" s="208">
        <v>5930010000</v>
      </c>
      <c r="G3" s="208"/>
      <c r="H3" s="208">
        <v>5930010000</v>
      </c>
    </row>
    <row r="4" spans="1:8" ht="18.75" customHeight="1">
      <c r="A4" s="101" t="s">
        <v>358</v>
      </c>
      <c r="B4" s="96"/>
      <c r="D4" s="96"/>
      <c r="F4" s="208">
        <v>94069990000</v>
      </c>
      <c r="G4" s="97"/>
      <c r="H4" s="208">
        <v>52896890000</v>
      </c>
    </row>
    <row r="5" spans="1:8" ht="18.75" customHeight="1">
      <c r="A5" s="101" t="s">
        <v>359</v>
      </c>
      <c r="B5" s="96"/>
      <c r="D5" s="96"/>
      <c r="F5" s="97"/>
      <c r="G5" s="97"/>
      <c r="H5" s="97"/>
    </row>
    <row r="6" spans="1:8" ht="18.75" customHeight="1">
      <c r="A6" s="328" t="s">
        <v>267</v>
      </c>
      <c r="B6" s="328"/>
      <c r="D6" s="96"/>
      <c r="F6" s="97">
        <v>100000000000</v>
      </c>
      <c r="G6" s="97"/>
      <c r="H6" s="97">
        <v>58826900000</v>
      </c>
    </row>
    <row r="7" spans="1:8" ht="18.75" customHeight="1">
      <c r="A7" s="329" t="s">
        <v>360</v>
      </c>
      <c r="B7" s="319"/>
      <c r="C7" s="319"/>
      <c r="D7" s="319"/>
      <c r="E7" s="319"/>
      <c r="F7" s="96"/>
      <c r="G7" s="96"/>
      <c r="H7" s="96"/>
    </row>
    <row r="8" spans="1:8" ht="18.75" customHeight="1">
      <c r="A8" s="329" t="s">
        <v>361</v>
      </c>
      <c r="B8" s="319"/>
      <c r="C8" s="319"/>
      <c r="D8" s="319"/>
      <c r="E8" s="319"/>
      <c r="F8" s="96"/>
      <c r="G8" s="96"/>
      <c r="H8" s="96"/>
    </row>
    <row r="9" spans="1:8" ht="9.75" customHeight="1">
      <c r="A9" s="96"/>
      <c r="B9" s="96"/>
      <c r="D9" s="96"/>
      <c r="F9" s="96"/>
      <c r="G9" s="96"/>
      <c r="H9" s="96"/>
    </row>
    <row r="10" spans="1:8" s="187" customFormat="1" ht="36" customHeight="1">
      <c r="A10" s="330" t="s">
        <v>362</v>
      </c>
      <c r="B10" s="330"/>
      <c r="C10" s="330"/>
      <c r="D10" s="330"/>
      <c r="E10" s="330"/>
      <c r="F10" s="100" t="s">
        <v>175</v>
      </c>
      <c r="H10" s="100" t="s">
        <v>191</v>
      </c>
    </row>
    <row r="11" ht="15">
      <c r="A11" s="101" t="s">
        <v>363</v>
      </c>
    </row>
    <row r="12" spans="1:8" ht="15">
      <c r="A12" s="9" t="s">
        <v>364</v>
      </c>
      <c r="F12" s="102">
        <v>100000000000</v>
      </c>
      <c r="G12" s="102"/>
      <c r="H12" s="102">
        <v>58826900000</v>
      </c>
    </row>
    <row r="13" spans="1:8" ht="15">
      <c r="A13" s="9" t="s">
        <v>365</v>
      </c>
      <c r="F13" s="102">
        <v>0</v>
      </c>
      <c r="H13" s="209">
        <v>0</v>
      </c>
    </row>
    <row r="14" spans="1:8" ht="15">
      <c r="A14" s="9" t="s">
        <v>366</v>
      </c>
      <c r="F14" s="209">
        <v>0</v>
      </c>
      <c r="H14" s="209">
        <v>0</v>
      </c>
    </row>
    <row r="15" spans="1:8" ht="15">
      <c r="A15" s="9" t="s">
        <v>367</v>
      </c>
      <c r="F15" s="105">
        <v>100000000000</v>
      </c>
      <c r="G15" s="105"/>
      <c r="H15" s="105">
        <v>58826900000</v>
      </c>
    </row>
    <row r="16" spans="1:8" ht="15">
      <c r="A16" s="101" t="s">
        <v>368</v>
      </c>
      <c r="F16" s="102"/>
      <c r="H16" s="102">
        <v>4231751200</v>
      </c>
    </row>
    <row r="17" spans="1:8" ht="9.75" customHeight="1">
      <c r="A17" s="96"/>
      <c r="B17" s="96"/>
      <c r="D17" s="96"/>
      <c r="F17" s="96"/>
      <c r="G17" s="96"/>
      <c r="H17" s="96"/>
    </row>
    <row r="18" ht="15">
      <c r="A18" s="187" t="s">
        <v>369</v>
      </c>
    </row>
    <row r="19" ht="15">
      <c r="A19" s="101" t="s">
        <v>370</v>
      </c>
    </row>
    <row r="20" ht="15">
      <c r="A20" s="9" t="s">
        <v>371</v>
      </c>
    </row>
    <row r="21" ht="15">
      <c r="A21" s="9" t="s">
        <v>372</v>
      </c>
    </row>
    <row r="22" ht="15">
      <c r="A22" s="101" t="s">
        <v>373</v>
      </c>
    </row>
    <row r="23" spans="1:8" ht="9.75" customHeight="1">
      <c r="A23" s="96"/>
      <c r="B23" s="96"/>
      <c r="D23" s="96"/>
      <c r="F23" s="96"/>
      <c r="G23" s="96"/>
      <c r="H23" s="96"/>
    </row>
    <row r="24" spans="1:8" ht="15">
      <c r="A24" s="187" t="s">
        <v>374</v>
      </c>
      <c r="F24" s="100" t="s">
        <v>175</v>
      </c>
      <c r="G24" s="187"/>
      <c r="H24" s="100" t="s">
        <v>191</v>
      </c>
    </row>
    <row r="25" spans="1:8" ht="15">
      <c r="A25" s="101" t="s">
        <v>375</v>
      </c>
      <c r="F25" s="102">
        <v>10000000</v>
      </c>
      <c r="H25" s="102">
        <v>5882690</v>
      </c>
    </row>
    <row r="26" spans="1:8" ht="15">
      <c r="A26" s="101" t="s">
        <v>376</v>
      </c>
      <c r="F26" s="102">
        <v>10000000</v>
      </c>
      <c r="G26" s="102"/>
      <c r="H26" s="102">
        <v>5882690</v>
      </c>
    </row>
    <row r="27" spans="1:8" s="106" customFormat="1" ht="15">
      <c r="A27" s="106" t="s">
        <v>377</v>
      </c>
      <c r="F27" s="108">
        <v>10000000</v>
      </c>
      <c r="H27" s="108">
        <v>5882690</v>
      </c>
    </row>
    <row r="28" spans="1:8" s="106" customFormat="1" ht="15">
      <c r="A28" s="106" t="s">
        <v>378</v>
      </c>
      <c r="F28" s="108"/>
      <c r="H28" s="108"/>
    </row>
    <row r="29" spans="1:8" ht="15">
      <c r="A29" s="101" t="s">
        <v>379</v>
      </c>
      <c r="F29" s="102"/>
      <c r="H29" s="102"/>
    </row>
    <row r="30" spans="1:8" ht="15">
      <c r="A30" s="9" t="s">
        <v>377</v>
      </c>
      <c r="F30" s="102"/>
      <c r="H30" s="102"/>
    </row>
    <row r="31" spans="1:8" ht="15">
      <c r="A31" s="9" t="s">
        <v>378</v>
      </c>
      <c r="F31" s="102"/>
      <c r="H31" s="102"/>
    </row>
    <row r="32" spans="1:8" ht="15">
      <c r="A32" s="101" t="s">
        <v>380</v>
      </c>
      <c r="F32" s="102">
        <v>10000000</v>
      </c>
      <c r="G32" s="102"/>
      <c r="H32" s="102">
        <v>5882690</v>
      </c>
    </row>
    <row r="33" spans="1:8" s="106" customFormat="1" ht="15">
      <c r="A33" s="106" t="s">
        <v>377</v>
      </c>
      <c r="F33" s="108">
        <v>10000000</v>
      </c>
      <c r="H33" s="108">
        <v>5882690</v>
      </c>
    </row>
    <row r="34" ht="15">
      <c r="A34" s="9" t="s">
        <v>378</v>
      </c>
    </row>
    <row r="35" ht="7.5" customHeight="1"/>
    <row r="36" spans="1:8" ht="15">
      <c r="A36" s="106" t="s">
        <v>381</v>
      </c>
      <c r="F36" s="102">
        <v>10000</v>
      </c>
      <c r="G36" s="102"/>
      <c r="H36" s="102">
        <v>10000</v>
      </c>
    </row>
    <row r="37" spans="1:8" ht="9.75" customHeight="1">
      <c r="A37" s="96"/>
      <c r="B37" s="96"/>
      <c r="D37" s="96"/>
      <c r="F37" s="96"/>
      <c r="G37" s="96"/>
      <c r="H37" s="96"/>
    </row>
    <row r="38" spans="1:8" ht="15">
      <c r="A38" s="187" t="s">
        <v>382</v>
      </c>
      <c r="F38" s="100" t="s">
        <v>175</v>
      </c>
      <c r="G38" s="187"/>
      <c r="H38" s="100" t="s">
        <v>191</v>
      </c>
    </row>
    <row r="39" spans="1:8" ht="15">
      <c r="A39" s="101" t="s">
        <v>383</v>
      </c>
      <c r="F39" s="102">
        <v>38787937707</v>
      </c>
      <c r="G39" s="102"/>
      <c r="H39" s="102">
        <v>27165639858</v>
      </c>
    </row>
    <row r="40" spans="1:8" ht="15">
      <c r="A40" s="101" t="s">
        <v>384</v>
      </c>
      <c r="F40" s="102">
        <v>2986887616</v>
      </c>
      <c r="H40" s="102">
        <v>2371380606</v>
      </c>
    </row>
    <row r="41" spans="1:8" ht="15">
      <c r="A41" s="101" t="s">
        <v>385</v>
      </c>
      <c r="F41" s="102">
        <v>11538561201</v>
      </c>
      <c r="H41" s="102">
        <v>10130689748</v>
      </c>
    </row>
    <row r="42" ht="9" customHeight="1">
      <c r="A42" s="101"/>
    </row>
    <row r="43" ht="15">
      <c r="A43" s="106" t="s">
        <v>386</v>
      </c>
    </row>
    <row r="44" spans="1:8" ht="9.75" customHeight="1">
      <c r="A44" s="96"/>
      <c r="B44" s="96"/>
      <c r="D44" s="96"/>
      <c r="F44" s="96"/>
      <c r="G44" s="96"/>
      <c r="H44" s="96"/>
    </row>
    <row r="45" spans="1:8" ht="51.75" customHeight="1">
      <c r="A45" s="327" t="s">
        <v>387</v>
      </c>
      <c r="B45" s="327"/>
      <c r="C45" s="327"/>
      <c r="D45" s="327"/>
      <c r="F45" s="181" t="s">
        <v>175</v>
      </c>
      <c r="G45" s="210"/>
      <c r="H45" s="181" t="s">
        <v>191</v>
      </c>
    </row>
    <row r="46" spans="1:8" ht="15">
      <c r="A46" s="101" t="s">
        <v>388</v>
      </c>
      <c r="F46" s="102">
        <v>0</v>
      </c>
      <c r="H46" s="102"/>
    </row>
  </sheetData>
  <mergeCells count="5">
    <mergeCell ref="A45:D45"/>
    <mergeCell ref="A6:B6"/>
    <mergeCell ref="A7:E7"/>
    <mergeCell ref="A8:E8"/>
    <mergeCell ref="A10:E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42"/>
  <sheetViews>
    <sheetView workbookViewId="0" topLeftCell="A31">
      <selection activeCell="A31" sqref="A1:IV16384"/>
    </sheetView>
  </sheetViews>
  <sheetFormatPr defaultColWidth="9.140625" defaultRowHeight="12.75"/>
  <cols>
    <col min="1" max="1" width="20.140625" style="249" customWidth="1"/>
    <col min="2" max="2" width="11.28125" style="249" customWidth="1"/>
    <col min="3" max="3" width="9.28125" style="249" customWidth="1"/>
    <col min="4" max="4" width="9.00390625" style="249" customWidth="1"/>
    <col min="5" max="5" width="13.140625" style="249" customWidth="1"/>
    <col min="6" max="6" width="18.00390625" style="131" customWidth="1"/>
    <col min="7" max="7" width="2.57421875" style="131" customWidth="1"/>
    <col min="8" max="8" width="18.57421875" style="131" bestFit="1" customWidth="1"/>
    <col min="9" max="9" width="21.8515625" style="252" bestFit="1" customWidth="1"/>
    <col min="10" max="16384" width="9.140625" style="249" customWidth="1"/>
  </cols>
  <sheetData>
    <row r="1" spans="1:5" ht="9.75" customHeight="1">
      <c r="A1" s="248"/>
      <c r="B1" s="248"/>
      <c r="C1" s="248"/>
      <c r="D1" s="248"/>
      <c r="E1" s="248"/>
    </row>
    <row r="2" spans="1:9" s="142" customFormat="1" ht="20.25" customHeight="1">
      <c r="A2" s="211" t="s">
        <v>389</v>
      </c>
      <c r="B2" s="212"/>
      <c r="C2" s="212"/>
      <c r="D2" s="212"/>
      <c r="E2" s="212"/>
      <c r="F2" s="213" t="s">
        <v>259</v>
      </c>
      <c r="G2" s="214"/>
      <c r="H2" s="213" t="s">
        <v>191</v>
      </c>
      <c r="I2" s="215"/>
    </row>
    <row r="3" spans="1:9" s="142" customFormat="1" ht="20.25" customHeight="1">
      <c r="A3" s="216" t="s">
        <v>390</v>
      </c>
      <c r="B3" s="212"/>
      <c r="C3" s="212"/>
      <c r="D3" s="212"/>
      <c r="E3" s="212"/>
      <c r="F3" s="217">
        <v>170858448737</v>
      </c>
      <c r="G3" s="217">
        <v>0</v>
      </c>
      <c r="H3" s="217">
        <v>108215786061</v>
      </c>
      <c r="I3" s="215"/>
    </row>
    <row r="4" spans="1:9" s="142" customFormat="1" ht="20.25" customHeight="1">
      <c r="A4" s="253" t="s">
        <v>391</v>
      </c>
      <c r="B4" s="212"/>
      <c r="C4" s="212"/>
      <c r="D4" s="212"/>
      <c r="E4" s="212"/>
      <c r="F4" s="213"/>
      <c r="G4" s="214"/>
      <c r="H4" s="213"/>
      <c r="I4" s="215"/>
    </row>
    <row r="5" spans="1:9" s="142" customFormat="1" ht="20.25" customHeight="1">
      <c r="A5" s="250" t="s">
        <v>392</v>
      </c>
      <c r="B5" s="212"/>
      <c r="C5" s="212"/>
      <c r="D5" s="212"/>
      <c r="E5" s="212"/>
      <c r="F5" s="218">
        <v>73564933297</v>
      </c>
      <c r="G5" s="214"/>
      <c r="H5" s="254">
        <v>68363582717</v>
      </c>
      <c r="I5" s="215"/>
    </row>
    <row r="6" spans="1:9" s="142" customFormat="1" ht="20.25" customHeight="1">
      <c r="A6" s="250" t="s">
        <v>393</v>
      </c>
      <c r="B6" s="212"/>
      <c r="C6" s="212"/>
      <c r="D6" s="212"/>
      <c r="E6" s="212"/>
      <c r="F6" s="218">
        <v>1405230702</v>
      </c>
      <c r="G6" s="214"/>
      <c r="H6" s="254">
        <v>2836185092</v>
      </c>
      <c r="I6" s="215"/>
    </row>
    <row r="7" spans="1:9" s="142" customFormat="1" ht="20.25" customHeight="1">
      <c r="A7" s="250" t="s">
        <v>394</v>
      </c>
      <c r="B7" s="212"/>
      <c r="C7" s="212"/>
      <c r="D7" s="212"/>
      <c r="E7" s="212"/>
      <c r="F7" s="218">
        <v>95888284738</v>
      </c>
      <c r="G7" s="214"/>
      <c r="H7" s="254">
        <v>37016018252</v>
      </c>
      <c r="I7" s="215"/>
    </row>
    <row r="8" spans="1:9" s="142" customFormat="1" ht="20.25" customHeight="1">
      <c r="A8" s="255" t="s">
        <v>395</v>
      </c>
      <c r="B8" s="212"/>
      <c r="C8" s="212"/>
      <c r="D8" s="212"/>
      <c r="E8" s="212"/>
      <c r="F8" s="218">
        <v>95888284738</v>
      </c>
      <c r="G8" s="214"/>
      <c r="H8" s="254">
        <v>37016018252</v>
      </c>
      <c r="I8" s="215"/>
    </row>
    <row r="9" spans="1:9" s="142" customFormat="1" ht="37.5" customHeight="1">
      <c r="A9" s="331" t="s">
        <v>396</v>
      </c>
      <c r="B9" s="331"/>
      <c r="C9" s="331"/>
      <c r="D9" s="331"/>
      <c r="E9" s="331"/>
      <c r="F9" s="218">
        <v>253229561653</v>
      </c>
      <c r="G9" s="214"/>
      <c r="H9" s="254">
        <v>69296751893</v>
      </c>
      <c r="I9" s="215"/>
    </row>
    <row r="10" ht="8.25" customHeight="1"/>
    <row r="11" spans="1:9" s="142" customFormat="1" ht="20.25" customHeight="1">
      <c r="A11" s="332" t="s">
        <v>397</v>
      </c>
      <c r="B11" s="332"/>
      <c r="C11" s="332"/>
      <c r="D11" s="332"/>
      <c r="E11" s="332"/>
      <c r="F11" s="213" t="s">
        <v>259</v>
      </c>
      <c r="G11" s="214"/>
      <c r="H11" s="213" t="s">
        <v>191</v>
      </c>
      <c r="I11" s="215"/>
    </row>
    <row r="12" spans="1:9" s="142" customFormat="1" ht="20.25" customHeight="1">
      <c r="A12" s="253" t="s">
        <v>391</v>
      </c>
      <c r="B12" s="212"/>
      <c r="C12" s="212"/>
      <c r="D12" s="212"/>
      <c r="E12" s="212"/>
      <c r="F12" s="213"/>
      <c r="G12" s="214"/>
      <c r="H12" s="213"/>
      <c r="I12" s="215"/>
    </row>
    <row r="13" spans="1:8" ht="19.5" customHeight="1">
      <c r="A13" s="250" t="s">
        <v>398</v>
      </c>
      <c r="F13" s="152">
        <v>0</v>
      </c>
      <c r="H13" s="152">
        <v>0</v>
      </c>
    </row>
    <row r="14" spans="1:8" ht="19.5" customHeight="1">
      <c r="A14" s="250" t="s">
        <v>399</v>
      </c>
      <c r="F14" s="152">
        <v>0</v>
      </c>
      <c r="H14" s="152">
        <v>0</v>
      </c>
    </row>
    <row r="15" spans="1:8" ht="19.5" customHeight="1">
      <c r="A15" s="250" t="s">
        <v>400</v>
      </c>
      <c r="F15" s="152">
        <v>0</v>
      </c>
      <c r="H15" s="152">
        <v>0</v>
      </c>
    </row>
    <row r="16" spans="1:8" ht="19.5" customHeight="1">
      <c r="A16" s="250" t="s">
        <v>401</v>
      </c>
      <c r="F16" s="152">
        <v>0</v>
      </c>
      <c r="H16" s="152">
        <v>0</v>
      </c>
    </row>
    <row r="17" spans="1:8" ht="19.5" customHeight="1">
      <c r="A17" s="250" t="s">
        <v>402</v>
      </c>
      <c r="F17" s="152">
        <v>0</v>
      </c>
      <c r="H17" s="152">
        <v>0</v>
      </c>
    </row>
    <row r="18" spans="1:8" ht="19.5" customHeight="1">
      <c r="A18" s="250" t="s">
        <v>403</v>
      </c>
      <c r="F18" s="152">
        <v>0</v>
      </c>
      <c r="H18" s="152">
        <v>0</v>
      </c>
    </row>
    <row r="19" ht="8.25" customHeight="1"/>
    <row r="20" spans="1:9" s="142" customFormat="1" ht="20.25" customHeight="1">
      <c r="A20" s="211" t="s">
        <v>404</v>
      </c>
      <c r="B20" s="212"/>
      <c r="C20" s="212"/>
      <c r="D20" s="212"/>
      <c r="E20" s="212"/>
      <c r="F20" s="213" t="s">
        <v>259</v>
      </c>
      <c r="G20" s="214"/>
      <c r="H20" s="213" t="s">
        <v>191</v>
      </c>
      <c r="I20" s="215"/>
    </row>
    <row r="21" spans="1:9" s="142" customFormat="1" ht="20.25" customHeight="1">
      <c r="A21" s="219" t="s">
        <v>405</v>
      </c>
      <c r="B21" s="212"/>
      <c r="C21" s="212"/>
      <c r="D21" s="212"/>
      <c r="E21" s="212"/>
      <c r="F21" s="220">
        <v>170858448737</v>
      </c>
      <c r="G21" s="220">
        <v>0</v>
      </c>
      <c r="H21" s="256">
        <v>108215786061</v>
      </c>
      <c r="I21" s="215"/>
    </row>
    <row r="22" spans="1:9" s="142" customFormat="1" ht="20.25" customHeight="1">
      <c r="A22" s="253" t="s">
        <v>391</v>
      </c>
      <c r="B22" s="212"/>
      <c r="C22" s="212"/>
      <c r="D22" s="212"/>
      <c r="E22" s="212"/>
      <c r="F22" s="213"/>
      <c r="G22" s="214"/>
      <c r="H22" s="213"/>
      <c r="I22" s="215"/>
    </row>
    <row r="23" spans="1:9" s="142" customFormat="1" ht="20.25" customHeight="1">
      <c r="A23" s="255" t="s">
        <v>406</v>
      </c>
      <c r="B23" s="212"/>
      <c r="C23" s="212"/>
      <c r="D23" s="212"/>
      <c r="E23" s="212"/>
      <c r="F23" s="213"/>
      <c r="G23" s="214"/>
      <c r="H23" s="213"/>
      <c r="I23" s="215"/>
    </row>
    <row r="24" spans="1:9" s="142" customFormat="1" ht="20.25" customHeight="1">
      <c r="A24" s="255" t="s">
        <v>407</v>
      </c>
      <c r="B24" s="212"/>
      <c r="C24" s="212"/>
      <c r="D24" s="212"/>
      <c r="E24" s="212"/>
      <c r="F24" s="213"/>
      <c r="G24" s="214"/>
      <c r="H24" s="213"/>
      <c r="I24" s="215"/>
    </row>
    <row r="25" ht="8.25" customHeight="1"/>
    <row r="26" spans="1:8" ht="19.5" customHeight="1">
      <c r="A26" s="32" t="s">
        <v>408</v>
      </c>
      <c r="F26" s="213" t="s">
        <v>259</v>
      </c>
      <c r="G26" s="214"/>
      <c r="H26" s="213" t="s">
        <v>191</v>
      </c>
    </row>
    <row r="27" spans="1:8" ht="19.5" customHeight="1">
      <c r="A27" s="250" t="s">
        <v>409</v>
      </c>
      <c r="F27" s="152">
        <v>6924583847</v>
      </c>
      <c r="H27" s="152">
        <v>33499589</v>
      </c>
    </row>
    <row r="28" spans="1:8" ht="19.5" customHeight="1">
      <c r="A28" s="250" t="s">
        <v>410</v>
      </c>
      <c r="F28" s="152">
        <v>60760308811</v>
      </c>
      <c r="H28" s="152">
        <v>61809553285</v>
      </c>
    </row>
    <row r="29" spans="1:8" ht="19.5" customHeight="1">
      <c r="A29" s="250" t="s">
        <v>411</v>
      </c>
      <c r="F29" s="152">
        <v>88286736772.04</v>
      </c>
      <c r="H29" s="152">
        <v>30429279234</v>
      </c>
    </row>
    <row r="30" spans="1:8" ht="19.5" customHeight="1">
      <c r="A30" s="302" t="s">
        <v>267</v>
      </c>
      <c r="B30" s="302"/>
      <c r="C30" s="302"/>
      <c r="D30" s="302"/>
      <c r="F30" s="158">
        <v>155971629430.03998</v>
      </c>
      <c r="G30" s="153"/>
      <c r="H30" s="158">
        <v>92272332108</v>
      </c>
    </row>
    <row r="31" ht="8.25" customHeight="1"/>
    <row r="32" spans="1:8" ht="19.5" customHeight="1">
      <c r="A32" s="32" t="s">
        <v>412</v>
      </c>
      <c r="F32" s="213" t="s">
        <v>259</v>
      </c>
      <c r="G32" s="214"/>
      <c r="H32" s="213" t="s">
        <v>191</v>
      </c>
    </row>
    <row r="33" spans="1:8" ht="19.5" customHeight="1">
      <c r="A33" s="250" t="s">
        <v>413</v>
      </c>
      <c r="F33" s="152">
        <f>1022912330-F35</f>
        <v>811623278</v>
      </c>
      <c r="H33" s="152">
        <v>410117093</v>
      </c>
    </row>
    <row r="34" spans="1:8" ht="19.5" customHeight="1">
      <c r="A34" s="250" t="s">
        <v>414</v>
      </c>
      <c r="F34" s="152">
        <v>0</v>
      </c>
      <c r="H34" s="152">
        <v>0</v>
      </c>
    </row>
    <row r="35" spans="1:8" ht="19.5" customHeight="1">
      <c r="A35" s="250" t="s">
        <v>415</v>
      </c>
      <c r="F35" s="152">
        <v>211289052</v>
      </c>
      <c r="H35" s="152">
        <v>0</v>
      </c>
    </row>
    <row r="36" spans="1:8" ht="19.5" customHeight="1">
      <c r="A36" s="250" t="s">
        <v>416</v>
      </c>
      <c r="F36" s="152"/>
      <c r="H36" s="152"/>
    </row>
    <row r="37" spans="1:8" ht="19.5" customHeight="1">
      <c r="A37" s="250" t="s">
        <v>417</v>
      </c>
      <c r="F37" s="152"/>
      <c r="H37" s="152"/>
    </row>
    <row r="38" spans="1:8" ht="19.5" customHeight="1">
      <c r="A38" s="250" t="s">
        <v>418</v>
      </c>
      <c r="F38" s="152">
        <v>0</v>
      </c>
      <c r="H38" s="152"/>
    </row>
    <row r="39" spans="1:8" ht="19.5" customHeight="1">
      <c r="A39" s="250" t="s">
        <v>419</v>
      </c>
      <c r="F39" s="152"/>
      <c r="H39" s="152"/>
    </row>
    <row r="40" spans="1:8" ht="19.5" customHeight="1">
      <c r="A40" s="250" t="s">
        <v>420</v>
      </c>
      <c r="F40" s="152">
        <v>0</v>
      </c>
      <c r="H40" s="152"/>
    </row>
    <row r="41" spans="1:8" ht="19.5" customHeight="1">
      <c r="A41" s="302" t="s">
        <v>267</v>
      </c>
      <c r="B41" s="302"/>
      <c r="C41" s="302"/>
      <c r="D41" s="302"/>
      <c r="F41" s="158">
        <f>SUM(F33:F40)</f>
        <v>1022912330</v>
      </c>
      <c r="G41" s="158">
        <v>0</v>
      </c>
      <c r="H41" s="158">
        <v>410117093</v>
      </c>
    </row>
    <row r="42" spans="1:8" ht="19.5" customHeight="1">
      <c r="A42" s="250"/>
      <c r="F42" s="152"/>
      <c r="H42" s="152"/>
    </row>
    <row r="43" ht="19.5" customHeight="1"/>
    <row r="44" ht="19.5" customHeight="1"/>
  </sheetData>
  <mergeCells count="4">
    <mergeCell ref="A9:E9"/>
    <mergeCell ref="A11:E11"/>
    <mergeCell ref="A30:D30"/>
    <mergeCell ref="A41:D4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2"/>
  <sheetViews>
    <sheetView workbookViewId="0" topLeftCell="A22">
      <selection activeCell="A22" sqref="A1:IV16384"/>
    </sheetView>
  </sheetViews>
  <sheetFormatPr defaultColWidth="9.140625" defaultRowHeight="12.75"/>
  <cols>
    <col min="1" max="1" width="20.140625" style="249" customWidth="1"/>
    <col min="2" max="2" width="11.28125" style="249" customWidth="1"/>
    <col min="3" max="3" width="9.28125" style="249" customWidth="1"/>
    <col min="4" max="4" width="12.00390625" style="249" customWidth="1"/>
    <col min="5" max="5" width="11.140625" style="249" customWidth="1"/>
    <col min="6" max="6" width="18.00390625" style="131" customWidth="1"/>
    <col min="7" max="7" width="2.57421875" style="131" customWidth="1"/>
    <col min="8" max="8" width="18.00390625" style="131" bestFit="1" customWidth="1"/>
    <col min="9" max="16384" width="9.140625" style="249" customWidth="1"/>
  </cols>
  <sheetData>
    <row r="1" spans="1:5" ht="9.75" customHeight="1">
      <c r="A1" s="248"/>
      <c r="B1" s="248"/>
      <c r="C1" s="248"/>
      <c r="D1" s="248"/>
      <c r="E1" s="248"/>
    </row>
    <row r="2" spans="1:8" ht="19.5" customHeight="1">
      <c r="A2" s="32" t="s">
        <v>421</v>
      </c>
      <c r="F2" s="213" t="s">
        <v>259</v>
      </c>
      <c r="G2" s="214"/>
      <c r="H2" s="213" t="s">
        <v>191</v>
      </c>
    </row>
    <row r="3" spans="1:8" ht="19.5" customHeight="1">
      <c r="A3" s="250" t="s">
        <v>422</v>
      </c>
      <c r="F3" s="152">
        <v>1232554115</v>
      </c>
      <c r="H3" s="251">
        <v>2179622100</v>
      </c>
    </row>
    <row r="4" spans="1:8" ht="19.5" customHeight="1">
      <c r="A4" s="250" t="s">
        <v>423</v>
      </c>
      <c r="F4" s="152"/>
      <c r="H4" s="152"/>
    </row>
    <row r="5" spans="1:8" ht="19.5" customHeight="1">
      <c r="A5" s="250" t="s">
        <v>424</v>
      </c>
      <c r="F5" s="152"/>
      <c r="H5" s="152"/>
    </row>
    <row r="6" spans="1:8" ht="19.5" customHeight="1">
      <c r="A6" s="250" t="s">
        <v>425</v>
      </c>
      <c r="F6" s="152"/>
      <c r="H6" s="152"/>
    </row>
    <row r="7" spans="1:8" ht="19.5" customHeight="1">
      <c r="A7" s="250" t="s">
        <v>426</v>
      </c>
      <c r="F7" s="152"/>
      <c r="H7" s="152">
        <v>26043689</v>
      </c>
    </row>
    <row r="8" spans="1:8" ht="19.5" customHeight="1">
      <c r="A8" s="250" t="s">
        <v>427</v>
      </c>
      <c r="F8" s="152">
        <v>84318068</v>
      </c>
      <c r="H8" s="152"/>
    </row>
    <row r="9" spans="1:8" ht="19.5" customHeight="1">
      <c r="A9" s="250" t="s">
        <v>428</v>
      </c>
      <c r="F9" s="152">
        <v>-63000000</v>
      </c>
      <c r="H9" s="152"/>
    </row>
    <row r="10" spans="1:8" ht="19.5" customHeight="1">
      <c r="A10" s="250" t="s">
        <v>429</v>
      </c>
      <c r="F10" s="152">
        <v>0</v>
      </c>
      <c r="H10" s="152">
        <v>0</v>
      </c>
    </row>
    <row r="11" spans="1:8" ht="18" customHeight="1">
      <c r="A11" s="302" t="s">
        <v>267</v>
      </c>
      <c r="B11" s="302"/>
      <c r="C11" s="302"/>
      <c r="D11" s="302"/>
      <c r="F11" s="158">
        <v>1253872183</v>
      </c>
      <c r="G11" s="158">
        <v>0</v>
      </c>
      <c r="H11" s="158">
        <v>2205665789</v>
      </c>
    </row>
    <row r="12" ht="8.25" customHeight="1"/>
    <row r="13" spans="1:8" ht="19.5" customHeight="1">
      <c r="A13" s="32" t="s">
        <v>430</v>
      </c>
      <c r="F13" s="213" t="s">
        <v>259</v>
      </c>
      <c r="G13" s="214"/>
      <c r="H13" s="213" t="s">
        <v>191</v>
      </c>
    </row>
    <row r="14" spans="1:8" ht="19.5" customHeight="1">
      <c r="A14" s="250" t="s">
        <v>431</v>
      </c>
      <c r="F14" s="221">
        <v>4325439086</v>
      </c>
      <c r="H14" s="152">
        <v>1653211419</v>
      </c>
    </row>
    <row r="15" spans="1:8" ht="38.25" customHeight="1">
      <c r="A15" s="333" t="s">
        <v>432</v>
      </c>
      <c r="B15" s="333"/>
      <c r="C15" s="333"/>
      <c r="D15" s="333"/>
      <c r="F15" s="152"/>
      <c r="H15" s="152"/>
    </row>
    <row r="16" spans="1:8" ht="18" customHeight="1">
      <c r="A16" s="302" t="s">
        <v>267</v>
      </c>
      <c r="B16" s="302"/>
      <c r="C16" s="302"/>
      <c r="D16" s="302"/>
      <c r="F16" s="158">
        <v>4325439086</v>
      </c>
      <c r="G16" s="158">
        <v>0</v>
      </c>
      <c r="H16" s="158">
        <v>1653211419</v>
      </c>
    </row>
    <row r="17" spans="1:8" ht="19.5" customHeight="1">
      <c r="A17" s="250"/>
      <c r="F17" s="152"/>
      <c r="H17" s="152"/>
    </row>
    <row r="18" spans="1:8" ht="19.5" customHeight="1">
      <c r="A18" s="32" t="s">
        <v>433</v>
      </c>
      <c r="F18" s="213" t="s">
        <v>259</v>
      </c>
      <c r="G18" s="214"/>
      <c r="H18" s="213" t="s">
        <v>191</v>
      </c>
    </row>
    <row r="19" spans="1:8" ht="38.25" customHeight="1">
      <c r="A19" s="333" t="s">
        <v>434</v>
      </c>
      <c r="B19" s="333"/>
      <c r="C19" s="333"/>
      <c r="D19" s="333"/>
      <c r="F19" s="152">
        <v>0</v>
      </c>
      <c r="H19" s="152"/>
    </row>
    <row r="20" spans="1:8" ht="38.25" customHeight="1">
      <c r="A20" s="333" t="s">
        <v>435</v>
      </c>
      <c r="B20" s="333"/>
      <c r="C20" s="333"/>
      <c r="D20" s="333"/>
      <c r="F20" s="152"/>
      <c r="H20" s="152"/>
    </row>
    <row r="21" spans="1:8" ht="38.25" customHeight="1">
      <c r="A21" s="333" t="s">
        <v>436</v>
      </c>
      <c r="B21" s="333"/>
      <c r="C21" s="333"/>
      <c r="D21" s="333"/>
      <c r="F21" s="152"/>
      <c r="H21" s="152"/>
    </row>
    <row r="22" spans="1:8" ht="38.25" customHeight="1">
      <c r="A22" s="333" t="s">
        <v>437</v>
      </c>
      <c r="B22" s="333"/>
      <c r="C22" s="333"/>
      <c r="D22" s="333"/>
      <c r="F22" s="152"/>
      <c r="H22" s="152"/>
    </row>
    <row r="23" spans="1:8" ht="38.25" customHeight="1">
      <c r="A23" s="333" t="s">
        <v>438</v>
      </c>
      <c r="B23" s="333"/>
      <c r="C23" s="333"/>
      <c r="D23" s="333"/>
      <c r="F23" s="152"/>
      <c r="H23" s="152"/>
    </row>
    <row r="24" spans="1:8" ht="18" customHeight="1">
      <c r="A24" s="302" t="s">
        <v>267</v>
      </c>
      <c r="B24" s="302"/>
      <c r="C24" s="302"/>
      <c r="D24" s="302"/>
      <c r="F24" s="158">
        <v>0</v>
      </c>
      <c r="G24" s="158">
        <v>0</v>
      </c>
      <c r="H24" s="158">
        <v>0</v>
      </c>
    </row>
    <row r="25" ht="8.25" customHeight="1"/>
    <row r="26" spans="1:8" ht="19.5" customHeight="1">
      <c r="A26" s="32" t="s">
        <v>439</v>
      </c>
      <c r="F26" s="213" t="s">
        <v>259</v>
      </c>
      <c r="G26" s="214"/>
      <c r="H26" s="213" t="s">
        <v>191</v>
      </c>
    </row>
    <row r="27" spans="1:8" s="142" customFormat="1" ht="19.5" customHeight="1">
      <c r="A27" s="222" t="s">
        <v>440</v>
      </c>
      <c r="F27" s="102">
        <v>100758960718</v>
      </c>
      <c r="G27" s="214"/>
      <c r="H27" s="152">
        <v>65949430510</v>
      </c>
    </row>
    <row r="28" spans="1:8" s="142" customFormat="1" ht="19.5" customHeight="1">
      <c r="A28" s="222" t="s">
        <v>441</v>
      </c>
      <c r="F28" s="102">
        <v>13917650648</v>
      </c>
      <c r="G28" s="214"/>
      <c r="H28" s="152">
        <v>6496452952</v>
      </c>
    </row>
    <row r="29" spans="1:8" s="142" customFormat="1" ht="19.5" customHeight="1">
      <c r="A29" s="222" t="s">
        <v>442</v>
      </c>
      <c r="F29" s="102">
        <v>3029909450</v>
      </c>
      <c r="G29" s="214"/>
      <c r="H29" s="152">
        <v>2420543332</v>
      </c>
    </row>
    <row r="30" spans="1:8" s="142" customFormat="1" ht="19.5" customHeight="1">
      <c r="A30" s="222" t="s">
        <v>443</v>
      </c>
      <c r="F30" s="102">
        <v>685463311</v>
      </c>
      <c r="G30" s="214"/>
      <c r="H30" s="152">
        <v>771490476</v>
      </c>
    </row>
    <row r="31" spans="1:8" s="142" customFormat="1" ht="19.5" customHeight="1">
      <c r="A31" s="222" t="s">
        <v>444</v>
      </c>
      <c r="F31" s="102">
        <v>40249011882</v>
      </c>
      <c r="G31" s="214"/>
      <c r="H31" s="152">
        <v>18374101443</v>
      </c>
    </row>
    <row r="32" spans="1:8" ht="19.5" customHeight="1">
      <c r="A32" s="302" t="s">
        <v>267</v>
      </c>
      <c r="B32" s="302"/>
      <c r="C32" s="302"/>
      <c r="D32" s="302"/>
      <c r="F32" s="158">
        <v>158640996009</v>
      </c>
      <c r="G32" s="158">
        <v>0</v>
      </c>
      <c r="H32" s="158">
        <v>94012018713</v>
      </c>
    </row>
    <row r="33" ht="8.25" customHeight="1"/>
    <row r="34" ht="19.5" customHeight="1"/>
    <row r="35" ht="19.5" customHeight="1"/>
  </sheetData>
  <mergeCells count="10">
    <mergeCell ref="A11:D11"/>
    <mergeCell ref="A15:D15"/>
    <mergeCell ref="A16:D16"/>
    <mergeCell ref="A19:D19"/>
    <mergeCell ref="A24:D24"/>
    <mergeCell ref="A32:D32"/>
    <mergeCell ref="A20:D20"/>
    <mergeCell ref="A21:D21"/>
    <mergeCell ref="A22:D22"/>
    <mergeCell ref="A23:D2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54"/>
  <sheetViews>
    <sheetView workbookViewId="0" topLeftCell="A1">
      <selection activeCell="A1" sqref="A1:IV16384"/>
    </sheetView>
  </sheetViews>
  <sheetFormatPr defaultColWidth="9.140625" defaultRowHeight="12.75"/>
  <cols>
    <col min="1" max="1" width="56.57421875" style="3" customWidth="1"/>
    <col min="2" max="2" width="7.57421875" style="3" customWidth="1"/>
    <col min="3" max="3" width="17.8515625" style="3" customWidth="1"/>
    <col min="4" max="4" width="17.140625" style="3" customWidth="1"/>
    <col min="5" max="5" width="14.57421875" style="3" customWidth="1"/>
    <col min="6" max="6" width="13.140625" style="3" customWidth="1"/>
    <col min="7" max="7" width="10.140625" style="3" customWidth="1"/>
    <col min="8" max="8" width="12.57421875" style="3" customWidth="1"/>
    <col min="9" max="16384" width="9.140625" style="3" customWidth="1"/>
  </cols>
  <sheetData>
    <row r="1" spans="1:8" ht="12.75" customHeight="1">
      <c r="A1" s="109"/>
      <c r="B1" s="109"/>
      <c r="D1" s="109"/>
      <c r="F1" s="109"/>
      <c r="G1" s="109"/>
      <c r="H1" s="109"/>
    </row>
    <row r="2" spans="1:8" s="142" customFormat="1" ht="36" customHeight="1">
      <c r="A2" s="332" t="s">
        <v>445</v>
      </c>
      <c r="B2" s="332"/>
      <c r="C2" s="332"/>
      <c r="D2" s="332"/>
      <c r="E2" s="212"/>
      <c r="F2" s="147"/>
      <c r="H2" s="147"/>
    </row>
    <row r="3" ht="15.75">
      <c r="A3" s="3" t="s">
        <v>446</v>
      </c>
    </row>
    <row r="4" ht="15.75">
      <c r="A4" s="222" t="s">
        <v>447</v>
      </c>
    </row>
    <row r="5" ht="15.75">
      <c r="A5" s="222" t="s">
        <v>448</v>
      </c>
    </row>
    <row r="6" ht="15.75">
      <c r="A6" s="3" t="s">
        <v>449</v>
      </c>
    </row>
    <row r="7" ht="15.75">
      <c r="A7" s="222" t="s">
        <v>450</v>
      </c>
    </row>
    <row r="8" ht="15.75">
      <c r="A8" s="222" t="s">
        <v>451</v>
      </c>
    </row>
    <row r="9" spans="1:4" ht="32.25" customHeight="1">
      <c r="A9" s="336" t="s">
        <v>452</v>
      </c>
      <c r="B9" s="336"/>
      <c r="C9" s="336"/>
      <c r="D9" s="336"/>
    </row>
    <row r="10" spans="1:4" ht="32.25" customHeight="1">
      <c r="A10" s="336" t="s">
        <v>453</v>
      </c>
      <c r="B10" s="336"/>
      <c r="C10" s="336"/>
      <c r="D10" s="336"/>
    </row>
    <row r="11" spans="1:4" ht="32.25" customHeight="1">
      <c r="A11" s="336" t="s">
        <v>454</v>
      </c>
      <c r="B11" s="336"/>
      <c r="C11" s="336"/>
      <c r="D11" s="336"/>
    </row>
    <row r="12" spans="1:4" ht="9.75" customHeight="1">
      <c r="A12" s="223"/>
      <c r="B12" s="223"/>
      <c r="C12" s="223"/>
      <c r="D12" s="223"/>
    </row>
    <row r="13" ht="15.75" hidden="1">
      <c r="A13" s="32" t="s">
        <v>455</v>
      </c>
    </row>
    <row r="14" ht="15.75" hidden="1">
      <c r="A14" s="3" t="s">
        <v>456</v>
      </c>
    </row>
    <row r="15" ht="15.75" hidden="1">
      <c r="A15" s="3" t="s">
        <v>457</v>
      </c>
    </row>
    <row r="16" ht="15.75" hidden="1">
      <c r="A16" s="3" t="s">
        <v>458</v>
      </c>
    </row>
    <row r="17" ht="15.75" hidden="1">
      <c r="A17" s="3" t="s">
        <v>459</v>
      </c>
    </row>
    <row r="18" ht="15.75" hidden="1">
      <c r="A18" s="3" t="s">
        <v>460</v>
      </c>
    </row>
    <row r="19" ht="15.75" hidden="1">
      <c r="A19" s="3" t="s">
        <v>461</v>
      </c>
    </row>
    <row r="20" ht="15.75" hidden="1">
      <c r="A20" s="3" t="s">
        <v>462</v>
      </c>
    </row>
    <row r="21" ht="15.75" hidden="1"/>
    <row r="22" spans="1:4" ht="32.25" hidden="1" thickBot="1">
      <c r="A22" s="224" t="s">
        <v>103</v>
      </c>
      <c r="B22" s="225" t="s">
        <v>463</v>
      </c>
      <c r="C22" s="226" t="s">
        <v>259</v>
      </c>
      <c r="D22" s="227" t="s">
        <v>191</v>
      </c>
    </row>
    <row r="23" spans="1:4" ht="15.75" hidden="1">
      <c r="A23" s="228" t="s">
        <v>464</v>
      </c>
      <c r="B23" s="229"/>
      <c r="C23" s="230"/>
      <c r="D23" s="230"/>
    </row>
    <row r="24" spans="1:4" ht="15.75" hidden="1">
      <c r="A24" s="231" t="s">
        <v>465</v>
      </c>
      <c r="B24" s="232"/>
      <c r="C24" s="233"/>
      <c r="D24" s="233"/>
    </row>
    <row r="25" spans="1:4" ht="15.75" hidden="1">
      <c r="A25" s="234" t="s">
        <v>466</v>
      </c>
      <c r="B25" s="235" t="s">
        <v>467</v>
      </c>
      <c r="C25" s="236">
        <f>'[1]CĐKT_Q4'!D28/'[1]CĐKT_Q4'!D60</f>
        <v>0.23258074691747976</v>
      </c>
      <c r="D25" s="236">
        <f>'[2]TMBCTC_9'!C18</f>
        <v>0.2673915152720587</v>
      </c>
    </row>
    <row r="26" spans="1:4" ht="15.75" hidden="1">
      <c r="A26" s="234" t="s">
        <v>468</v>
      </c>
      <c r="B26" s="235" t="s">
        <v>467</v>
      </c>
      <c r="C26" s="236">
        <f>'[1]CĐKT_Q4'!D6/'[1]CĐKT_Q4'!D60</f>
        <v>0.7674192530825202</v>
      </c>
      <c r="D26" s="236">
        <f>'[2]TMBCTC_9'!C19</f>
        <v>0.7326084847279414</v>
      </c>
    </row>
    <row r="27" spans="1:4" ht="15.75" hidden="1">
      <c r="A27" s="231" t="s">
        <v>469</v>
      </c>
      <c r="B27" s="237"/>
      <c r="C27" s="238"/>
      <c r="D27" s="238" t="e">
        <f>'[2]TMBCTC_9'!C20</f>
        <v>#REF!</v>
      </c>
    </row>
    <row r="28" spans="1:4" ht="15.75" hidden="1">
      <c r="A28" s="234" t="s">
        <v>470</v>
      </c>
      <c r="B28" s="235" t="s">
        <v>467</v>
      </c>
      <c r="C28" s="236">
        <f>'[1]CĐKT_Q4'!D94/'[1]CĐKT_Q4'!D131</f>
        <v>0.5262966591623549</v>
      </c>
      <c r="D28" s="236">
        <f>'[2]TMBCTC_9'!C21</f>
        <v>0.7132880261791719</v>
      </c>
    </row>
    <row r="29" spans="1:4" ht="15.75" hidden="1">
      <c r="A29" s="234" t="s">
        <v>471</v>
      </c>
      <c r="B29" s="235" t="s">
        <v>467</v>
      </c>
      <c r="C29" s="236">
        <f>'[1]CĐKT_Q4'!D114/'[1]CĐKT_Q4'!D131</f>
        <v>0.47370334083764504</v>
      </c>
      <c r="D29" s="236">
        <f>'[2]TMBCTC_9'!C22</f>
        <v>0.2867119738208281</v>
      </c>
    </row>
    <row r="30" spans="1:4" ht="15.75" hidden="1">
      <c r="A30" s="239" t="s">
        <v>472</v>
      </c>
      <c r="B30" s="235"/>
      <c r="C30" s="230"/>
      <c r="D30" s="230" t="e">
        <f>'[2]TMBCTC_9'!C23</f>
        <v>#REF!</v>
      </c>
    </row>
    <row r="31" spans="1:4" ht="15.75" hidden="1">
      <c r="A31" s="234" t="s">
        <v>473</v>
      </c>
      <c r="B31" s="240" t="s">
        <v>474</v>
      </c>
      <c r="C31" s="240">
        <f>'[1]CĐKT_Q4'!D60/'[1]CĐKT_Q4'!D94</f>
        <v>1.9000690629341699</v>
      </c>
      <c r="D31" s="240">
        <f>'[2]TMBCTC_9'!C24</f>
        <v>1.027086475364324</v>
      </c>
    </row>
    <row r="32" spans="1:4" ht="15.75" hidden="1">
      <c r="A32" s="234" t="s">
        <v>475</v>
      </c>
      <c r="B32" s="240" t="s">
        <v>474</v>
      </c>
      <c r="C32" s="240">
        <f>'[1]CĐKT_Q4'!D6/'[1]CĐKT_Q4'!D95</f>
        <v>1.7486362433969027</v>
      </c>
      <c r="D32" s="240">
        <f>'[2]TMBCTC_9'!C25</f>
        <v>1.1698726183952843</v>
      </c>
    </row>
    <row r="33" spans="1:4" ht="15.75" hidden="1">
      <c r="A33" s="234" t="s">
        <v>476</v>
      </c>
      <c r="B33" s="240" t="s">
        <v>474</v>
      </c>
      <c r="C33" s="240">
        <f>'[1]CĐKT_Q4'!D6/'[1]CĐKT_Q4'!D106</f>
        <v>8.777591320221902</v>
      </c>
      <c r="D33" s="240">
        <f>'[2]TMBCTC_9'!C26</f>
        <v>8.415104706570242</v>
      </c>
    </row>
    <row r="34" spans="1:4" ht="15.75" hidden="1">
      <c r="A34" s="234" t="s">
        <v>477</v>
      </c>
      <c r="B34" s="240" t="s">
        <v>474</v>
      </c>
      <c r="C34" s="240">
        <f>'[1]CĐKT_Q4'!D7/'[1]CĐKT_Q4'!D95</f>
        <v>0.5644693159200249</v>
      </c>
      <c r="D34" s="240">
        <f>'[2]TMBCTC_9'!C27</f>
        <v>0.013779407375075459</v>
      </c>
    </row>
    <row r="35" spans="1:4" ht="15.75" hidden="1">
      <c r="A35" s="241" t="s">
        <v>478</v>
      </c>
      <c r="B35" s="235"/>
      <c r="C35" s="230"/>
      <c r="D35" s="230" t="e">
        <f>'[2]TMBCTC_9'!C28</f>
        <v>#REF!</v>
      </c>
    </row>
    <row r="36" spans="1:4" ht="15.75" hidden="1">
      <c r="A36" s="231" t="s">
        <v>479</v>
      </c>
      <c r="B36" s="237"/>
      <c r="C36" s="238"/>
      <c r="D36" s="238" t="e">
        <f>'[2]TMBCTC_9'!C29</f>
        <v>#REF!</v>
      </c>
    </row>
    <row r="37" spans="1:4" ht="15.75" hidden="1">
      <c r="A37" s="234" t="s">
        <v>480</v>
      </c>
      <c r="B37" s="235" t="s">
        <v>467</v>
      </c>
      <c r="C37" s="230">
        <f>'[1]KQHĐKD'!D21/('[1]KQHĐKD'!D7+'[1]KQHĐKD'!D12)</f>
        <v>0.05970472305533104</v>
      </c>
      <c r="D37" s="230">
        <f>'[2]TMBCTC_9'!C30</f>
        <v>0.043368464298802804</v>
      </c>
    </row>
    <row r="38" spans="1:4" ht="15.75" hidden="1">
      <c r="A38" s="234" t="s">
        <v>481</v>
      </c>
      <c r="B38" s="235" t="s">
        <v>467</v>
      </c>
      <c r="C38" s="230">
        <f>'[1]KQHĐKD'!D24/('[1]KQHĐKD'!D7+'[1]KQHĐKD'!D12)</f>
        <v>0.05130701015366275</v>
      </c>
      <c r="D38" s="230">
        <f>'[2]TMBCTC_9'!C31</f>
        <v>0.03794740626145245</v>
      </c>
    </row>
    <row r="39" spans="1:4" ht="15.75" hidden="1">
      <c r="A39" s="231" t="s">
        <v>482</v>
      </c>
      <c r="B39" s="237"/>
      <c r="C39" s="238"/>
      <c r="D39" s="238" t="e">
        <f>'[2]TMBCTC_9'!C32</f>
        <v>#REF!</v>
      </c>
    </row>
    <row r="40" spans="1:4" ht="15.75" hidden="1">
      <c r="A40" s="234" t="s">
        <v>483</v>
      </c>
      <c r="B40" s="235" t="s">
        <v>467</v>
      </c>
      <c r="C40" s="230">
        <f>'[1]KQHĐKD'!F21/'[1]CĐKT_Q4'!D60</f>
        <v>0.059153785172986285</v>
      </c>
      <c r="D40" s="230">
        <f>'[2]TMBCTC_9'!C33</f>
        <v>0.008681330802254063</v>
      </c>
    </row>
    <row r="41" spans="1:4" ht="15.75" hidden="1">
      <c r="A41" s="234" t="s">
        <v>484</v>
      </c>
      <c r="B41" s="235" t="s">
        <v>467</v>
      </c>
      <c r="C41" s="230">
        <f>'[1]KQHĐKD'!F24/'[1]CĐKT_Q4'!D60</f>
        <v>0.051503410669542456</v>
      </c>
      <c r="D41" s="230">
        <f>'[2]TMBCTC_9'!C34</f>
        <v>0.007596164451972306</v>
      </c>
    </row>
    <row r="42" spans="1:4" ht="15.75" hidden="1">
      <c r="A42" s="231" t="s">
        <v>485</v>
      </c>
      <c r="B42" s="237"/>
      <c r="C42" s="238"/>
      <c r="D42" s="238" t="e">
        <f>'[2]TMBCTC_9'!C35</f>
        <v>#REF!</v>
      </c>
    </row>
    <row r="43" spans="1:4" ht="15.75" hidden="1">
      <c r="A43" s="234" t="s">
        <v>486</v>
      </c>
      <c r="B43" s="235" t="s">
        <v>467</v>
      </c>
      <c r="C43" s="230">
        <f>'[1]KQHĐKD'!F24/'[1]CĐKT_Q4'!D115</f>
        <v>0.11236027436050239</v>
      </c>
      <c r="D43" s="230">
        <f>'[2]TMBCTC_9'!C36</f>
        <v>0.028787156799718158</v>
      </c>
    </row>
    <row r="44" spans="1:4" ht="16.5" hidden="1" thickBot="1">
      <c r="A44" s="242"/>
      <c r="B44" s="243"/>
      <c r="C44" s="244"/>
      <c r="D44" s="244"/>
    </row>
    <row r="45" ht="15.75" hidden="1"/>
    <row r="46" ht="15.75" hidden="1"/>
    <row r="47" spans="1:5" ht="15.75" hidden="1">
      <c r="A47" s="36"/>
      <c r="B47" s="334" t="s">
        <v>487</v>
      </c>
      <c r="C47" s="334"/>
      <c r="D47" s="334"/>
      <c r="E47" s="245"/>
    </row>
    <row r="48" spans="1:5" ht="15.75" hidden="1">
      <c r="A48" s="246" t="s">
        <v>488</v>
      </c>
      <c r="B48" s="335" t="s">
        <v>98</v>
      </c>
      <c r="C48" s="335"/>
      <c r="D48" s="335"/>
      <c r="E48" s="246"/>
    </row>
    <row r="49" spans="1:5" ht="15.75" hidden="1">
      <c r="A49" s="36"/>
      <c r="B49" s="247"/>
      <c r="C49" s="247"/>
      <c r="D49" s="36"/>
      <c r="E49" s="36"/>
    </row>
    <row r="50" spans="1:5" ht="15.75" hidden="1">
      <c r="A50" s="36"/>
      <c r="B50" s="247"/>
      <c r="C50" s="247"/>
      <c r="D50" s="36"/>
      <c r="E50" s="36"/>
    </row>
    <row r="51" spans="2:3" ht="15.75" hidden="1">
      <c r="B51" s="5"/>
      <c r="C51" s="5"/>
    </row>
    <row r="52" spans="2:3" ht="15.75" hidden="1">
      <c r="B52" s="5"/>
      <c r="C52" s="5"/>
    </row>
    <row r="53" spans="2:3" ht="15.75" hidden="1">
      <c r="B53" s="5"/>
      <c r="C53" s="5"/>
    </row>
    <row r="54" spans="1:5" ht="15.75" hidden="1">
      <c r="A54" s="34" t="s">
        <v>489</v>
      </c>
      <c r="B54" s="302" t="s">
        <v>100</v>
      </c>
      <c r="C54" s="302"/>
      <c r="D54" s="302"/>
      <c r="E54" s="34"/>
    </row>
  </sheetData>
  <mergeCells count="7">
    <mergeCell ref="B47:D47"/>
    <mergeCell ref="B48:D48"/>
    <mergeCell ref="B54:D54"/>
    <mergeCell ref="A2:D2"/>
    <mergeCell ref="A9:D9"/>
    <mergeCell ref="A10: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43"/>
  <sheetViews>
    <sheetView workbookViewId="0" topLeftCell="A28">
      <selection activeCell="C40" sqref="C40"/>
    </sheetView>
  </sheetViews>
  <sheetFormatPr defaultColWidth="9.140625" defaultRowHeight="12.75"/>
  <cols>
    <col min="1" max="1" width="56.57421875" style="3" customWidth="1"/>
    <col min="2" max="2" width="7.57421875" style="3" customWidth="1"/>
    <col min="3" max="3" width="17.8515625" style="3" customWidth="1"/>
    <col min="4" max="4" width="17.140625" style="3" customWidth="1"/>
    <col min="5" max="5" width="14.57421875" style="3" customWidth="1"/>
    <col min="6" max="6" width="13.140625" style="3" customWidth="1"/>
    <col min="7" max="7" width="10.140625" style="3" customWidth="1"/>
    <col min="8" max="8" width="12.57421875" style="3" customWidth="1"/>
    <col min="9" max="16384" width="9.140625" style="3" customWidth="1"/>
  </cols>
  <sheetData>
    <row r="1" spans="1:8" ht="12.75" customHeight="1">
      <c r="A1" s="109"/>
      <c r="B1" s="109"/>
      <c r="D1" s="109"/>
      <c r="F1" s="109"/>
      <c r="G1" s="109"/>
      <c r="H1" s="109"/>
    </row>
    <row r="2" ht="15.75">
      <c r="A2" s="32" t="s">
        <v>490</v>
      </c>
    </row>
    <row r="3" ht="15.75">
      <c r="A3" s="3" t="s">
        <v>456</v>
      </c>
    </row>
    <row r="4" ht="15.75">
      <c r="A4" s="3" t="s">
        <v>457</v>
      </c>
    </row>
    <row r="5" ht="15.75">
      <c r="A5" s="3" t="s">
        <v>458</v>
      </c>
    </row>
    <row r="6" ht="15.75">
      <c r="A6" s="3" t="s">
        <v>459</v>
      </c>
    </row>
    <row r="7" ht="15.75">
      <c r="A7" s="3" t="s">
        <v>460</v>
      </c>
    </row>
    <row r="8" ht="15.75">
      <c r="A8" s="3" t="s">
        <v>461</v>
      </c>
    </row>
    <row r="9" ht="15.75">
      <c r="A9" s="3" t="s">
        <v>462</v>
      </c>
    </row>
    <row r="10" ht="16.5" thickBot="1"/>
    <row r="11" spans="1:4" ht="32.25" thickBot="1">
      <c r="A11" s="224" t="s">
        <v>103</v>
      </c>
      <c r="B11" s="225" t="s">
        <v>463</v>
      </c>
      <c r="C11" s="226" t="s">
        <v>259</v>
      </c>
      <c r="D11" s="227" t="s">
        <v>191</v>
      </c>
    </row>
    <row r="12" spans="1:4" ht="15.75">
      <c r="A12" s="228" t="s">
        <v>464</v>
      </c>
      <c r="B12" s="229"/>
      <c r="C12" s="230"/>
      <c r="D12" s="230"/>
    </row>
    <row r="13" spans="1:4" ht="15.75">
      <c r="A13" s="231" t="s">
        <v>465</v>
      </c>
      <c r="B13" s="232"/>
      <c r="C13" s="233"/>
      <c r="D13" s="233"/>
    </row>
    <row r="14" spans="1:4" ht="15.75">
      <c r="A14" s="234" t="s">
        <v>466</v>
      </c>
      <c r="B14" s="235" t="s">
        <v>467</v>
      </c>
      <c r="C14" s="236">
        <v>0.2879042650018451</v>
      </c>
      <c r="D14" s="236">
        <v>0.24</v>
      </c>
    </row>
    <row r="15" spans="1:4" ht="15.75">
      <c r="A15" s="234" t="s">
        <v>468</v>
      </c>
      <c r="B15" s="235" t="s">
        <v>467</v>
      </c>
      <c r="C15" s="236">
        <v>0.7120957349981548</v>
      </c>
      <c r="D15" s="236">
        <v>0.76</v>
      </c>
    </row>
    <row r="16" spans="1:4" ht="15.75">
      <c r="A16" s="231" t="s">
        <v>469</v>
      </c>
      <c r="B16" s="237"/>
      <c r="C16" s="238"/>
      <c r="D16" s="238"/>
    </row>
    <row r="17" spans="1:4" ht="15.75">
      <c r="A17" s="234" t="s">
        <v>470</v>
      </c>
      <c r="B17" s="235" t="s">
        <v>467</v>
      </c>
      <c r="C17" s="236">
        <v>0.5757515301513907</v>
      </c>
      <c r="D17" s="236">
        <v>0.77</v>
      </c>
    </row>
    <row r="18" spans="1:4" ht="15.75">
      <c r="A18" s="234" t="s">
        <v>471</v>
      </c>
      <c r="B18" s="235" t="s">
        <v>467</v>
      </c>
      <c r="C18" s="236">
        <v>0.42424846984860926</v>
      </c>
      <c r="D18" s="236">
        <v>0.23</v>
      </c>
    </row>
    <row r="19" spans="1:4" ht="15.75">
      <c r="A19" s="239" t="s">
        <v>472</v>
      </c>
      <c r="B19" s="235"/>
      <c r="C19" s="230"/>
      <c r="D19" s="230"/>
    </row>
    <row r="20" spans="1:4" ht="15.75">
      <c r="A20" s="234" t="s">
        <v>473</v>
      </c>
      <c r="B20" s="240" t="s">
        <v>474</v>
      </c>
      <c r="C20" s="240">
        <v>1.7368603427542006</v>
      </c>
      <c r="D20" s="240">
        <v>1.29</v>
      </c>
    </row>
    <row r="21" spans="1:4" ht="15.75">
      <c r="A21" s="234" t="s">
        <v>475</v>
      </c>
      <c r="B21" s="240" t="s">
        <v>474</v>
      </c>
      <c r="C21" s="240">
        <v>1.6220057564747665</v>
      </c>
      <c r="D21" s="240">
        <v>1.22</v>
      </c>
    </row>
    <row r="22" spans="1:4" ht="15.75">
      <c r="A22" s="234" t="s">
        <v>491</v>
      </c>
      <c r="B22" s="240" t="s">
        <v>474</v>
      </c>
      <c r="C22" s="240">
        <v>5.20804982746749</v>
      </c>
      <c r="D22" s="240">
        <v>5.24</v>
      </c>
    </row>
    <row r="23" spans="1:4" ht="15.75">
      <c r="A23" s="234" t="s">
        <v>477</v>
      </c>
      <c r="B23" s="240" t="s">
        <v>474</v>
      </c>
      <c r="C23" s="240">
        <v>0.20006422548847988</v>
      </c>
      <c r="D23" s="240">
        <v>0.18</v>
      </c>
    </row>
    <row r="24" spans="1:4" ht="15.75">
      <c r="A24" s="241" t="s">
        <v>478</v>
      </c>
      <c r="B24" s="235"/>
      <c r="C24" s="230"/>
      <c r="D24" s="230"/>
    </row>
    <row r="25" spans="1:4" ht="15.75">
      <c r="A25" s="231" t="s">
        <v>479</v>
      </c>
      <c r="B25" s="237"/>
      <c r="C25" s="238"/>
      <c r="D25" s="238"/>
    </row>
    <row r="26" spans="1:4" ht="15.75">
      <c r="A26" s="234" t="s">
        <v>480</v>
      </c>
      <c r="B26" s="235" t="s">
        <v>467</v>
      </c>
      <c r="C26" s="230">
        <v>0.05756622577757286</v>
      </c>
      <c r="D26" s="230">
        <v>0.121</v>
      </c>
    </row>
    <row r="27" spans="1:4" ht="15.75">
      <c r="A27" s="234" t="s">
        <v>481</v>
      </c>
      <c r="B27" s="235" t="s">
        <v>467</v>
      </c>
      <c r="C27" s="230">
        <v>0.03225030421809477</v>
      </c>
      <c r="D27" s="230">
        <v>0.106</v>
      </c>
    </row>
    <row r="28" spans="1:4" ht="15.75">
      <c r="A28" s="231" t="s">
        <v>482</v>
      </c>
      <c r="B28" s="237"/>
      <c r="C28" s="238"/>
      <c r="D28" s="238"/>
    </row>
    <row r="29" spans="1:4" ht="15.75">
      <c r="A29" s="234" t="s">
        <v>483</v>
      </c>
      <c r="B29" s="235" t="s">
        <v>467</v>
      </c>
      <c r="C29" s="230">
        <v>0.013791321723606025</v>
      </c>
      <c r="D29" s="230">
        <v>0.026</v>
      </c>
    </row>
    <row r="30" spans="1:4" ht="15.75">
      <c r="A30" s="234" t="s">
        <v>484</v>
      </c>
      <c r="B30" s="235" t="s">
        <v>467</v>
      </c>
      <c r="C30" s="230">
        <v>0.007726306790972431</v>
      </c>
      <c r="D30" s="230">
        <v>0.022</v>
      </c>
    </row>
    <row r="31" spans="1:4" ht="15.75">
      <c r="A31" s="231" t="s">
        <v>485</v>
      </c>
      <c r="B31" s="237"/>
      <c r="C31" s="238"/>
      <c r="D31" s="238"/>
    </row>
    <row r="32" spans="1:4" ht="15.75">
      <c r="A32" s="234" t="s">
        <v>486</v>
      </c>
      <c r="B32" s="235" t="s">
        <v>467</v>
      </c>
      <c r="C32" s="230">
        <v>0.018211749340497376</v>
      </c>
      <c r="D32" s="230">
        <v>0.108</v>
      </c>
    </row>
    <row r="33" spans="1:4" ht="16.5" thickBot="1">
      <c r="A33" s="242"/>
      <c r="B33" s="243"/>
      <c r="C33" s="244"/>
      <c r="D33" s="244"/>
    </row>
    <row r="36" spans="1:5" ht="15.75">
      <c r="A36" s="36"/>
      <c r="B36" s="334" t="s">
        <v>96</v>
      </c>
      <c r="C36" s="334"/>
      <c r="D36" s="334"/>
      <c r="E36" s="245"/>
    </row>
    <row r="37" spans="1:5" ht="15.75">
      <c r="A37" s="246" t="s">
        <v>488</v>
      </c>
      <c r="B37" s="335" t="s">
        <v>98</v>
      </c>
      <c r="C37" s="335"/>
      <c r="D37" s="335"/>
      <c r="E37" s="246"/>
    </row>
    <row r="38" spans="1:5" ht="15.75">
      <c r="A38" s="36"/>
      <c r="B38" s="247"/>
      <c r="C38" s="247"/>
      <c r="D38" s="36"/>
      <c r="E38" s="36"/>
    </row>
    <row r="39" spans="1:5" ht="15.75">
      <c r="A39" s="36"/>
      <c r="B39" s="247"/>
      <c r="C39" s="247"/>
      <c r="D39" s="36"/>
      <c r="E39" s="36"/>
    </row>
    <row r="40" spans="2:3" ht="15.75">
      <c r="B40" s="5"/>
      <c r="C40" s="5"/>
    </row>
    <row r="41" spans="2:3" ht="15.75">
      <c r="B41" s="5"/>
      <c r="C41" s="5"/>
    </row>
    <row r="42" spans="2:3" ht="15.75">
      <c r="B42" s="5"/>
      <c r="C42" s="5"/>
    </row>
    <row r="43" spans="1:5" ht="15.75">
      <c r="A43" s="34" t="s">
        <v>489</v>
      </c>
      <c r="B43" s="302" t="s">
        <v>100</v>
      </c>
      <c r="C43" s="302"/>
      <c r="D43" s="302"/>
      <c r="E43" s="34"/>
    </row>
  </sheetData>
  <mergeCells count="3">
    <mergeCell ref="B36:D36"/>
    <mergeCell ref="B37:D37"/>
    <mergeCell ref="B43:D43"/>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11"/>
  <sheetViews>
    <sheetView workbookViewId="0" topLeftCell="A1">
      <selection activeCell="A15" sqref="A15"/>
    </sheetView>
  </sheetViews>
  <sheetFormatPr defaultColWidth="9.140625" defaultRowHeight="12.75"/>
  <cols>
    <col min="1" max="1" width="51.421875" style="3" customWidth="1"/>
    <col min="2" max="2" width="4.421875" style="5" customWidth="1"/>
    <col min="3" max="3" width="7.7109375" style="5" customWidth="1"/>
    <col min="4" max="4" width="15.57421875" style="33" customWidth="1"/>
    <col min="5" max="5" width="16.140625" style="33" customWidth="1"/>
    <col min="6" max="16384" width="9.140625" style="36" customWidth="1"/>
  </cols>
  <sheetData>
    <row r="1" spans="1:5" ht="20.25">
      <c r="A1" s="297" t="s">
        <v>0</v>
      </c>
      <c r="B1" s="297"/>
      <c r="C1" s="297"/>
      <c r="D1" s="297"/>
      <c r="E1" s="297"/>
    </row>
    <row r="2" spans="1:5" ht="15.75">
      <c r="A2" s="298" t="s">
        <v>1</v>
      </c>
      <c r="B2" s="298"/>
      <c r="C2" s="298"/>
      <c r="D2" s="298"/>
      <c r="E2" s="298"/>
    </row>
    <row r="3" spans="4:5" ht="16.5" customHeight="1">
      <c r="D3" s="299" t="s">
        <v>2</v>
      </c>
      <c r="E3" s="300"/>
    </row>
    <row r="4" spans="1:5" s="37" customFormat="1" ht="33" customHeight="1">
      <c r="A4" s="6" t="s">
        <v>3</v>
      </c>
      <c r="B4" s="7" t="s">
        <v>4</v>
      </c>
      <c r="C4" s="7" t="s">
        <v>5</v>
      </c>
      <c r="D4" s="8" t="s">
        <v>6</v>
      </c>
      <c r="E4" s="8" t="s">
        <v>7</v>
      </c>
    </row>
    <row r="5" spans="1:5" s="37" customFormat="1" ht="12.75" customHeight="1">
      <c r="A5" s="10">
        <v>1</v>
      </c>
      <c r="B5" s="10">
        <v>2</v>
      </c>
      <c r="C5" s="10">
        <v>3</v>
      </c>
      <c r="D5" s="10">
        <v>4</v>
      </c>
      <c r="E5" s="10">
        <v>5</v>
      </c>
    </row>
    <row r="6" spans="1:5" s="38" customFormat="1" ht="18" customHeight="1">
      <c r="A6" s="11" t="s">
        <v>8</v>
      </c>
      <c r="B6" s="12">
        <v>100</v>
      </c>
      <c r="C6" s="12"/>
      <c r="D6" s="13">
        <v>507851466047</v>
      </c>
      <c r="E6" s="13">
        <v>483798065228</v>
      </c>
    </row>
    <row r="7" spans="1:6" s="38" customFormat="1" ht="16.5" customHeight="1">
      <c r="A7" s="15" t="s">
        <v>9</v>
      </c>
      <c r="B7" s="16">
        <v>110</v>
      </c>
      <c r="C7" s="16"/>
      <c r="D7" s="17">
        <v>62640289538</v>
      </c>
      <c r="E7" s="17">
        <v>152435790243</v>
      </c>
      <c r="F7" s="39"/>
    </row>
    <row r="8" spans="1:6" s="37" customFormat="1" ht="16.5" customHeight="1">
      <c r="A8" s="18" t="s">
        <v>10</v>
      </c>
      <c r="B8" s="19">
        <v>111</v>
      </c>
      <c r="C8" s="19">
        <v>1</v>
      </c>
      <c r="D8" s="20">
        <v>62638289538</v>
      </c>
      <c r="E8" s="20">
        <v>52433790243</v>
      </c>
      <c r="F8" s="40"/>
    </row>
    <row r="9" spans="1:6" s="37" customFormat="1" ht="16.5" customHeight="1">
      <c r="A9" s="18" t="s">
        <v>11</v>
      </c>
      <c r="B9" s="19">
        <v>112</v>
      </c>
      <c r="C9" s="19">
        <v>1</v>
      </c>
      <c r="D9" s="20">
        <v>2000000</v>
      </c>
      <c r="E9" s="20">
        <v>100002000000</v>
      </c>
      <c r="F9" s="40"/>
    </row>
    <row r="10" spans="1:6" s="38" customFormat="1" ht="16.5" customHeight="1">
      <c r="A10" s="15" t="s">
        <v>12</v>
      </c>
      <c r="B10" s="16">
        <v>120</v>
      </c>
      <c r="C10" s="16"/>
      <c r="D10" s="17">
        <v>9721052000</v>
      </c>
      <c r="E10" s="17">
        <v>3500000000</v>
      </c>
      <c r="F10" s="39"/>
    </row>
    <row r="11" spans="1:6" s="37" customFormat="1" ht="16.5" customHeight="1">
      <c r="A11" s="18" t="s">
        <v>13</v>
      </c>
      <c r="B11" s="19">
        <v>121</v>
      </c>
      <c r="C11" s="19">
        <v>2</v>
      </c>
      <c r="D11" s="20">
        <v>9917052000</v>
      </c>
      <c r="E11" s="20">
        <v>3500000000</v>
      </c>
      <c r="F11" s="40"/>
    </row>
    <row r="12" spans="1:6" s="37" customFormat="1" ht="16.5" customHeight="1">
      <c r="A12" s="18" t="s">
        <v>14</v>
      </c>
      <c r="B12" s="19">
        <v>129</v>
      </c>
      <c r="C12" s="19">
        <v>2</v>
      </c>
      <c r="D12" s="20">
        <v>-196000000</v>
      </c>
      <c r="E12" s="20"/>
      <c r="F12" s="40"/>
    </row>
    <row r="13" spans="1:6" s="38" customFormat="1" ht="16.5" customHeight="1">
      <c r="A13" s="15" t="s">
        <v>15</v>
      </c>
      <c r="B13" s="16">
        <v>130</v>
      </c>
      <c r="C13" s="16"/>
      <c r="D13" s="17">
        <v>212268482575</v>
      </c>
      <c r="E13" s="17">
        <v>154311631703</v>
      </c>
      <c r="F13" s="39"/>
    </row>
    <row r="14" spans="1:6" s="37" customFormat="1" ht="16.5" customHeight="1">
      <c r="A14" s="18" t="s">
        <v>16</v>
      </c>
      <c r="B14" s="19">
        <v>131</v>
      </c>
      <c r="C14" s="19"/>
      <c r="D14" s="20">
        <v>125647311163</v>
      </c>
      <c r="E14" s="20">
        <v>99441259661</v>
      </c>
      <c r="F14" s="40"/>
    </row>
    <row r="15" spans="1:6" s="37" customFormat="1" ht="16.5" customHeight="1">
      <c r="A15" s="18" t="s">
        <v>17</v>
      </c>
      <c r="B15" s="19">
        <v>132</v>
      </c>
      <c r="C15" s="19"/>
      <c r="D15" s="20">
        <v>6206184916</v>
      </c>
      <c r="E15" s="20">
        <v>14484321469</v>
      </c>
      <c r="F15" s="40"/>
    </row>
    <row r="16" spans="1:6" s="37" customFormat="1" ht="16.5" customHeight="1">
      <c r="A16" s="18" t="s">
        <v>18</v>
      </c>
      <c r="B16" s="19">
        <v>133</v>
      </c>
      <c r="C16" s="19"/>
      <c r="D16" s="20"/>
      <c r="E16" s="20"/>
      <c r="F16" s="40"/>
    </row>
    <row r="17" spans="1:6" s="37" customFormat="1" ht="16.5" customHeight="1">
      <c r="A17" s="18" t="s">
        <v>19</v>
      </c>
      <c r="B17" s="19">
        <v>134</v>
      </c>
      <c r="C17" s="19"/>
      <c r="D17" s="20"/>
      <c r="E17" s="20"/>
      <c r="F17" s="40"/>
    </row>
    <row r="18" spans="1:6" s="37" customFormat="1" ht="16.5" customHeight="1">
      <c r="A18" s="18" t="s">
        <v>20</v>
      </c>
      <c r="B18" s="19">
        <v>135</v>
      </c>
      <c r="C18" s="19">
        <v>3</v>
      </c>
      <c r="D18" s="20">
        <v>85371838166</v>
      </c>
      <c r="E18" s="20">
        <v>45356702252</v>
      </c>
      <c r="F18" s="40"/>
    </row>
    <row r="19" spans="1:6" s="37" customFormat="1" ht="16.5" customHeight="1">
      <c r="A19" s="18" t="s">
        <v>21</v>
      </c>
      <c r="B19" s="19">
        <v>139</v>
      </c>
      <c r="C19" s="19"/>
      <c r="D19" s="20">
        <v>-4956851670</v>
      </c>
      <c r="E19" s="20">
        <v>-4970651679</v>
      </c>
      <c r="F19" s="40"/>
    </row>
    <row r="20" spans="1:6" s="38" customFormat="1" ht="16.5" customHeight="1">
      <c r="A20" s="15" t="s">
        <v>22</v>
      </c>
      <c r="B20" s="16">
        <v>140</v>
      </c>
      <c r="C20" s="16"/>
      <c r="D20" s="17">
        <v>222264056930</v>
      </c>
      <c r="E20" s="17">
        <v>170123857999</v>
      </c>
      <c r="F20" s="39"/>
    </row>
    <row r="21" spans="1:6" s="37" customFormat="1" ht="16.5" customHeight="1">
      <c r="A21" s="18" t="s">
        <v>23</v>
      </c>
      <c r="B21" s="19">
        <v>141</v>
      </c>
      <c r="C21" s="19">
        <v>4</v>
      </c>
      <c r="D21" s="20">
        <v>222264056930</v>
      </c>
      <c r="E21" s="20">
        <v>170123857999</v>
      </c>
      <c r="F21" s="40"/>
    </row>
    <row r="22" spans="1:6" s="37" customFormat="1" ht="16.5" customHeight="1">
      <c r="A22" s="18" t="s">
        <v>24</v>
      </c>
      <c r="B22" s="19">
        <v>149</v>
      </c>
      <c r="C22" s="19"/>
      <c r="D22" s="20"/>
      <c r="E22" s="20"/>
      <c r="F22" s="40"/>
    </row>
    <row r="23" spans="1:6" s="38" customFormat="1" ht="16.5" customHeight="1">
      <c r="A23" s="15" t="s">
        <v>25</v>
      </c>
      <c r="B23" s="16">
        <v>150</v>
      </c>
      <c r="C23" s="16"/>
      <c r="D23" s="17">
        <v>957585004</v>
      </c>
      <c r="E23" s="17">
        <v>3426785283</v>
      </c>
      <c r="F23" s="39"/>
    </row>
    <row r="24" spans="1:6" s="37" customFormat="1" ht="16.5" customHeight="1">
      <c r="A24" s="18" t="s">
        <v>26</v>
      </c>
      <c r="B24" s="19">
        <v>151</v>
      </c>
      <c r="C24" s="19"/>
      <c r="D24" s="20">
        <v>0</v>
      </c>
      <c r="E24" s="20">
        <v>16968181</v>
      </c>
      <c r="F24" s="40"/>
    </row>
    <row r="25" spans="1:6" s="37" customFormat="1" ht="16.5" customHeight="1">
      <c r="A25" s="18" t="s">
        <v>27</v>
      </c>
      <c r="B25" s="19">
        <v>152</v>
      </c>
      <c r="C25" s="19">
        <v>5</v>
      </c>
      <c r="D25" s="20">
        <v>0</v>
      </c>
      <c r="E25" s="20"/>
      <c r="F25" s="40"/>
    </row>
    <row r="26" spans="1:6" s="37" customFormat="1" ht="16.5" customHeight="1">
      <c r="A26" s="18" t="s">
        <v>28</v>
      </c>
      <c r="B26" s="19">
        <v>154</v>
      </c>
      <c r="C26" s="19"/>
      <c r="D26" s="20">
        <v>0</v>
      </c>
      <c r="E26" s="20"/>
      <c r="F26" s="40"/>
    </row>
    <row r="27" spans="1:6" s="37" customFormat="1" ht="16.5" customHeight="1">
      <c r="A27" s="18" t="s">
        <v>29</v>
      </c>
      <c r="B27" s="19">
        <v>158</v>
      </c>
      <c r="C27" s="19"/>
      <c r="D27" s="20">
        <v>957585004</v>
      </c>
      <c r="E27" s="20">
        <v>3409817102</v>
      </c>
      <c r="F27" s="40"/>
    </row>
    <row r="28" spans="1:6" s="38" customFormat="1" ht="18" customHeight="1">
      <c r="A28" s="15" t="s">
        <v>30</v>
      </c>
      <c r="B28" s="16">
        <v>200</v>
      </c>
      <c r="C28" s="16"/>
      <c r="D28" s="17">
        <v>205327171441</v>
      </c>
      <c r="E28" s="17">
        <v>124657832716</v>
      </c>
      <c r="F28" s="39"/>
    </row>
    <row r="29" spans="1:6" s="38" customFormat="1" ht="16.5" customHeight="1">
      <c r="A29" s="15" t="s">
        <v>31</v>
      </c>
      <c r="B29" s="16">
        <v>210</v>
      </c>
      <c r="C29" s="16"/>
      <c r="D29" s="17">
        <v>0</v>
      </c>
      <c r="E29" s="17">
        <v>789651883</v>
      </c>
      <c r="F29" s="39"/>
    </row>
    <row r="30" spans="1:6" s="37" customFormat="1" ht="16.5" customHeight="1">
      <c r="A30" s="18" t="s">
        <v>32</v>
      </c>
      <c r="B30" s="19">
        <v>211</v>
      </c>
      <c r="C30" s="19"/>
      <c r="D30" s="20">
        <v>0</v>
      </c>
      <c r="E30" s="20">
        <v>789651883</v>
      </c>
      <c r="F30" s="40"/>
    </row>
    <row r="31" spans="1:6" s="37" customFormat="1" ht="16.5" customHeight="1">
      <c r="A31" s="18" t="s">
        <v>33</v>
      </c>
      <c r="B31" s="19">
        <v>212</v>
      </c>
      <c r="C31" s="19"/>
      <c r="D31" s="20"/>
      <c r="E31" s="20"/>
      <c r="F31" s="40"/>
    </row>
    <row r="32" spans="1:6" s="37" customFormat="1" ht="16.5" customHeight="1">
      <c r="A32" s="18" t="s">
        <v>34</v>
      </c>
      <c r="B32" s="19">
        <v>213</v>
      </c>
      <c r="C32" s="19">
        <v>6</v>
      </c>
      <c r="D32" s="20"/>
      <c r="E32" s="20"/>
      <c r="F32" s="40"/>
    </row>
    <row r="33" spans="1:6" s="37" customFormat="1" ht="16.5" customHeight="1">
      <c r="A33" s="18" t="s">
        <v>35</v>
      </c>
      <c r="B33" s="19">
        <v>218</v>
      </c>
      <c r="C33" s="19">
        <v>7</v>
      </c>
      <c r="D33" s="20"/>
      <c r="E33" s="20"/>
      <c r="F33" s="40"/>
    </row>
    <row r="34" spans="1:6" s="37" customFormat="1" ht="16.5" customHeight="1">
      <c r="A34" s="18" t="s">
        <v>36</v>
      </c>
      <c r="B34" s="19">
        <v>219</v>
      </c>
      <c r="C34" s="19"/>
      <c r="D34" s="20"/>
      <c r="E34" s="20"/>
      <c r="F34" s="40"/>
    </row>
    <row r="35" spans="1:6" s="38" customFormat="1" ht="16.5" customHeight="1">
      <c r="A35" s="15" t="s">
        <v>37</v>
      </c>
      <c r="B35" s="16">
        <v>220</v>
      </c>
      <c r="C35" s="16"/>
      <c r="D35" s="17">
        <v>72249913245</v>
      </c>
      <c r="E35" s="17">
        <v>55192326404</v>
      </c>
      <c r="F35" s="39"/>
    </row>
    <row r="36" spans="1:6" s="37" customFormat="1" ht="16.5" customHeight="1">
      <c r="A36" s="18" t="s">
        <v>38</v>
      </c>
      <c r="B36" s="19">
        <v>221</v>
      </c>
      <c r="C36" s="19">
        <v>8</v>
      </c>
      <c r="D36" s="20">
        <v>48833570871</v>
      </c>
      <c r="E36" s="20">
        <v>33415161052</v>
      </c>
      <c r="F36" s="40"/>
    </row>
    <row r="37" spans="1:6" s="37" customFormat="1" ht="16.5" customHeight="1">
      <c r="A37" s="18" t="s">
        <v>39</v>
      </c>
      <c r="B37" s="19">
        <v>222</v>
      </c>
      <c r="C37" s="19"/>
      <c r="D37" s="20">
        <v>113765523943</v>
      </c>
      <c r="E37" s="20">
        <v>91917358415</v>
      </c>
      <c r="F37" s="40"/>
    </row>
    <row r="38" spans="1:6" s="37" customFormat="1" ht="16.5" customHeight="1">
      <c r="A38" s="18" t="s">
        <v>40</v>
      </c>
      <c r="B38" s="19">
        <v>223</v>
      </c>
      <c r="C38" s="19"/>
      <c r="D38" s="20">
        <v>-64931953072</v>
      </c>
      <c r="E38" s="20">
        <v>-58502197363</v>
      </c>
      <c r="F38" s="40"/>
    </row>
    <row r="39" spans="1:6" s="37" customFormat="1" ht="16.5" customHeight="1">
      <c r="A39" s="18" t="s">
        <v>41</v>
      </c>
      <c r="B39" s="19">
        <v>224</v>
      </c>
      <c r="C39" s="19">
        <v>10</v>
      </c>
      <c r="D39" s="20">
        <v>12493495445</v>
      </c>
      <c r="E39" s="20">
        <v>14354803415</v>
      </c>
      <c r="F39" s="40"/>
    </row>
    <row r="40" spans="1:6" s="37" customFormat="1" ht="16.5" customHeight="1">
      <c r="A40" s="18" t="s">
        <v>39</v>
      </c>
      <c r="B40" s="19">
        <v>225</v>
      </c>
      <c r="C40" s="19"/>
      <c r="D40" s="20">
        <v>17372207687</v>
      </c>
      <c r="E40" s="20">
        <v>17372207687</v>
      </c>
      <c r="F40" s="40"/>
    </row>
    <row r="41" spans="1:6" s="37" customFormat="1" ht="16.5" customHeight="1">
      <c r="A41" s="18" t="s">
        <v>40</v>
      </c>
      <c r="B41" s="19">
        <v>226</v>
      </c>
      <c r="C41" s="19"/>
      <c r="D41" s="20">
        <v>-4878712242</v>
      </c>
      <c r="E41" s="20">
        <v>-3017404272</v>
      </c>
      <c r="F41" s="40"/>
    </row>
    <row r="42" spans="1:6" s="37" customFormat="1" ht="16.5" customHeight="1">
      <c r="A42" s="18" t="s">
        <v>42</v>
      </c>
      <c r="B42" s="19">
        <v>227</v>
      </c>
      <c r="C42" s="19">
        <v>9</v>
      </c>
      <c r="D42" s="20">
        <v>0</v>
      </c>
      <c r="E42" s="20"/>
      <c r="F42" s="40"/>
    </row>
    <row r="43" spans="1:6" s="37" customFormat="1" ht="16.5" customHeight="1">
      <c r="A43" s="18" t="s">
        <v>39</v>
      </c>
      <c r="B43" s="19">
        <v>228</v>
      </c>
      <c r="C43" s="19"/>
      <c r="D43" s="20">
        <v>616096500</v>
      </c>
      <c r="E43" s="20">
        <v>616096500</v>
      </c>
      <c r="F43" s="40"/>
    </row>
    <row r="44" spans="1:6" s="37" customFormat="1" ht="16.5" customHeight="1">
      <c r="A44" s="18" t="s">
        <v>40</v>
      </c>
      <c r="B44" s="19">
        <v>229</v>
      </c>
      <c r="C44" s="19"/>
      <c r="D44" s="20">
        <v>-616096500</v>
      </c>
      <c r="E44" s="20">
        <v>-616096500</v>
      </c>
      <c r="F44" s="40"/>
    </row>
    <row r="45" spans="1:6" s="37" customFormat="1" ht="16.5" customHeight="1">
      <c r="A45" s="18" t="s">
        <v>43</v>
      </c>
      <c r="B45" s="19">
        <v>230</v>
      </c>
      <c r="C45" s="19">
        <v>11</v>
      </c>
      <c r="D45" s="20">
        <v>10922846929</v>
      </c>
      <c r="E45" s="20">
        <v>7422361937</v>
      </c>
      <c r="F45" s="40"/>
    </row>
    <row r="46" spans="1:5" s="37" customFormat="1" ht="36.75" customHeight="1">
      <c r="A46" s="21" t="s">
        <v>3</v>
      </c>
      <c r="B46" s="22" t="s">
        <v>4</v>
      </c>
      <c r="C46" s="22" t="s">
        <v>44</v>
      </c>
      <c r="D46" s="23" t="s">
        <v>6</v>
      </c>
      <c r="E46" s="23" t="s">
        <v>7</v>
      </c>
    </row>
    <row r="47" spans="1:5" s="37" customFormat="1" ht="15">
      <c r="A47" s="24">
        <v>1</v>
      </c>
      <c r="B47" s="24">
        <v>2</v>
      </c>
      <c r="C47" s="24">
        <v>3</v>
      </c>
      <c r="D47" s="24">
        <v>4</v>
      </c>
      <c r="E47" s="24">
        <v>5</v>
      </c>
    </row>
    <row r="48" spans="1:6" s="38" customFormat="1" ht="18" customHeight="1">
      <c r="A48" s="15" t="s">
        <v>45</v>
      </c>
      <c r="B48" s="16">
        <v>240</v>
      </c>
      <c r="C48" s="16"/>
      <c r="D48" s="17"/>
      <c r="E48" s="17"/>
      <c r="F48" s="39"/>
    </row>
    <row r="49" spans="1:6" s="37" customFormat="1" ht="18" customHeight="1">
      <c r="A49" s="18" t="s">
        <v>39</v>
      </c>
      <c r="B49" s="19">
        <v>241</v>
      </c>
      <c r="C49" s="19"/>
      <c r="D49" s="20"/>
      <c r="E49" s="20"/>
      <c r="F49" s="40"/>
    </row>
    <row r="50" spans="1:6" s="37" customFormat="1" ht="18" customHeight="1">
      <c r="A50" s="18" t="s">
        <v>40</v>
      </c>
      <c r="B50" s="19">
        <v>242</v>
      </c>
      <c r="C50" s="19"/>
      <c r="D50" s="20"/>
      <c r="E50" s="20"/>
      <c r="F50" s="40"/>
    </row>
    <row r="51" spans="1:6" s="38" customFormat="1" ht="18" customHeight="1">
      <c r="A51" s="15" t="s">
        <v>46</v>
      </c>
      <c r="B51" s="16">
        <v>250</v>
      </c>
      <c r="C51" s="16"/>
      <c r="D51" s="17">
        <v>130754545962</v>
      </c>
      <c r="E51" s="17">
        <v>66353142195</v>
      </c>
      <c r="F51" s="39"/>
    </row>
    <row r="52" spans="1:6" s="37" customFormat="1" ht="18" customHeight="1">
      <c r="A52" s="18" t="s">
        <v>47</v>
      </c>
      <c r="B52" s="19">
        <v>251</v>
      </c>
      <c r="C52" s="19"/>
      <c r="D52" s="20"/>
      <c r="E52" s="20"/>
      <c r="F52" s="40"/>
    </row>
    <row r="53" spans="1:6" s="37" customFormat="1" ht="18" customHeight="1">
      <c r="A53" s="18" t="s">
        <v>48</v>
      </c>
      <c r="B53" s="19">
        <v>252</v>
      </c>
      <c r="C53" s="19"/>
      <c r="D53" s="20">
        <v>56224375962</v>
      </c>
      <c r="E53" s="20">
        <v>54409175962</v>
      </c>
      <c r="F53" s="40"/>
    </row>
    <row r="54" spans="1:6" s="37" customFormat="1" ht="18" customHeight="1">
      <c r="A54" s="18" t="s">
        <v>49</v>
      </c>
      <c r="B54" s="19">
        <v>258</v>
      </c>
      <c r="C54" s="19">
        <v>12</v>
      </c>
      <c r="D54" s="20">
        <v>81142170000</v>
      </c>
      <c r="E54" s="20">
        <v>11943966233</v>
      </c>
      <c r="F54" s="40"/>
    </row>
    <row r="55" spans="1:6" s="37" customFormat="1" ht="18" customHeight="1">
      <c r="A55" s="18" t="s">
        <v>50</v>
      </c>
      <c r="B55" s="19">
        <v>259</v>
      </c>
      <c r="C55" s="19"/>
      <c r="D55" s="20">
        <v>-6612000000</v>
      </c>
      <c r="E55" s="20"/>
      <c r="F55" s="40"/>
    </row>
    <row r="56" spans="1:6" s="38" customFormat="1" ht="18" customHeight="1">
      <c r="A56" s="15" t="s">
        <v>51</v>
      </c>
      <c r="B56" s="16">
        <v>260</v>
      </c>
      <c r="C56" s="16"/>
      <c r="D56" s="17">
        <v>2322712234</v>
      </c>
      <c r="E56" s="17">
        <v>2322712234</v>
      </c>
      <c r="F56" s="39"/>
    </row>
    <row r="57" spans="1:6" s="37" customFormat="1" ht="18" customHeight="1">
      <c r="A57" s="18" t="s">
        <v>52</v>
      </c>
      <c r="B57" s="19">
        <v>261</v>
      </c>
      <c r="C57" s="19">
        <v>13</v>
      </c>
      <c r="D57" s="20">
        <v>145683632</v>
      </c>
      <c r="E57" s="20">
        <v>91428941</v>
      </c>
      <c r="F57" s="40"/>
    </row>
    <row r="58" spans="1:6" s="37" customFormat="1" ht="18" customHeight="1">
      <c r="A58" s="18" t="s">
        <v>53</v>
      </c>
      <c r="B58" s="19">
        <v>262</v>
      </c>
      <c r="C58" s="19">
        <v>20</v>
      </c>
      <c r="D58" s="20">
        <v>1025755734</v>
      </c>
      <c r="E58" s="20">
        <v>1025755734</v>
      </c>
      <c r="F58" s="40"/>
    </row>
    <row r="59" spans="1:5" s="37" customFormat="1" ht="18" customHeight="1">
      <c r="A59" s="25" t="s">
        <v>54</v>
      </c>
      <c r="B59" s="26">
        <v>268</v>
      </c>
      <c r="C59" s="26"/>
      <c r="D59" s="20">
        <v>1151272868</v>
      </c>
      <c r="E59" s="20">
        <v>1205527559</v>
      </c>
    </row>
    <row r="60" spans="1:5" s="38" customFormat="1" ht="18" customHeight="1">
      <c r="A60" s="28" t="s">
        <v>55</v>
      </c>
      <c r="B60" s="29">
        <v>270</v>
      </c>
      <c r="C60" s="29"/>
      <c r="D60" s="30">
        <v>713178637488</v>
      </c>
      <c r="E60" s="30">
        <v>608455897944</v>
      </c>
    </row>
    <row r="61" spans="1:5" ht="25.5">
      <c r="A61" s="21" t="s">
        <v>56</v>
      </c>
      <c r="B61" s="22" t="s">
        <v>4</v>
      </c>
      <c r="C61" s="22" t="s">
        <v>44</v>
      </c>
      <c r="D61" s="23" t="s">
        <v>6</v>
      </c>
      <c r="E61" s="23" t="s">
        <v>7</v>
      </c>
    </row>
    <row r="62" spans="1:5" ht="15.75">
      <c r="A62" s="24">
        <v>1</v>
      </c>
      <c r="B62" s="24">
        <v>2</v>
      </c>
      <c r="C62" s="24">
        <v>3</v>
      </c>
      <c r="D62" s="31">
        <v>4</v>
      </c>
      <c r="E62" s="31">
        <v>5</v>
      </c>
    </row>
    <row r="63" spans="1:5" s="41" customFormat="1" ht="15.75" customHeight="1">
      <c r="A63" s="11" t="s">
        <v>57</v>
      </c>
      <c r="B63" s="12">
        <v>300</v>
      </c>
      <c r="C63" s="12"/>
      <c r="D63" s="13">
        <v>410613691805</v>
      </c>
      <c r="E63" s="13">
        <v>320425819835</v>
      </c>
    </row>
    <row r="64" spans="1:5" s="41" customFormat="1" ht="15.75" customHeight="1">
      <c r="A64" s="15" t="s">
        <v>58</v>
      </c>
      <c r="B64" s="16">
        <v>310</v>
      </c>
      <c r="C64" s="16"/>
      <c r="D64" s="17">
        <v>313100902398</v>
      </c>
      <c r="E64" s="17">
        <v>267231459935</v>
      </c>
    </row>
    <row r="65" spans="1:5" ht="15.75" customHeight="1">
      <c r="A65" s="18" t="s">
        <v>59</v>
      </c>
      <c r="B65" s="19">
        <v>311</v>
      </c>
      <c r="C65" s="19">
        <v>14</v>
      </c>
      <c r="D65" s="20">
        <v>21976226168</v>
      </c>
      <c r="E65" s="20">
        <v>35830415569</v>
      </c>
    </row>
    <row r="66" spans="1:5" ht="15.75" customHeight="1">
      <c r="A66" s="18" t="s">
        <v>60</v>
      </c>
      <c r="B66" s="19">
        <v>312</v>
      </c>
      <c r="C66" s="19"/>
      <c r="D66" s="20">
        <v>94528635352</v>
      </c>
      <c r="E66" s="20">
        <v>77372241689</v>
      </c>
    </row>
    <row r="67" spans="1:5" ht="15.75" customHeight="1">
      <c r="A67" s="18" t="s">
        <v>61</v>
      </c>
      <c r="B67" s="19">
        <v>313</v>
      </c>
      <c r="C67" s="19"/>
      <c r="D67" s="20">
        <v>125588020277</v>
      </c>
      <c r="E67" s="20">
        <v>106187337161</v>
      </c>
    </row>
    <row r="68" spans="1:5" ht="15.75" customHeight="1">
      <c r="A68" s="18" t="s">
        <v>62</v>
      </c>
      <c r="B68" s="19">
        <v>314</v>
      </c>
      <c r="C68" s="19">
        <v>15</v>
      </c>
      <c r="D68" s="20">
        <v>6130533305</v>
      </c>
      <c r="E68" s="20">
        <v>5552739516</v>
      </c>
    </row>
    <row r="69" spans="1:5" ht="15.75" customHeight="1">
      <c r="A69" s="18" t="s">
        <v>63</v>
      </c>
      <c r="B69" s="19">
        <v>315</v>
      </c>
      <c r="C69" s="19"/>
      <c r="D69" s="20">
        <v>44878020236</v>
      </c>
      <c r="E69" s="20">
        <v>32568252022</v>
      </c>
    </row>
    <row r="70" spans="1:5" ht="15.75" customHeight="1">
      <c r="A70" s="18" t="s">
        <v>64</v>
      </c>
      <c r="B70" s="19">
        <v>316</v>
      </c>
      <c r="C70" s="19">
        <v>16</v>
      </c>
      <c r="D70" s="20">
        <v>0</v>
      </c>
      <c r="E70" s="20">
        <v>525979344</v>
      </c>
    </row>
    <row r="71" spans="1:5" ht="15.75" customHeight="1">
      <c r="A71" s="18" t="s">
        <v>65</v>
      </c>
      <c r="B71" s="19">
        <v>317</v>
      </c>
      <c r="C71" s="19"/>
      <c r="D71" s="20"/>
      <c r="E71" s="20"/>
    </row>
    <row r="72" spans="1:5" ht="15.75" customHeight="1">
      <c r="A72" s="18" t="s">
        <v>66</v>
      </c>
      <c r="B72" s="19">
        <v>318</v>
      </c>
      <c r="C72" s="19"/>
      <c r="D72" s="20">
        <v>0</v>
      </c>
      <c r="E72" s="20"/>
    </row>
    <row r="73" spans="1:5" ht="15.75" customHeight="1">
      <c r="A73" s="18" t="s">
        <v>67</v>
      </c>
      <c r="B73" s="19">
        <v>319</v>
      </c>
      <c r="C73" s="19">
        <v>17</v>
      </c>
      <c r="D73" s="20">
        <v>19999467060</v>
      </c>
      <c r="E73" s="20">
        <v>9194494634</v>
      </c>
    </row>
    <row r="74" spans="1:5" ht="15.75" customHeight="1">
      <c r="A74" s="18" t="s">
        <v>68</v>
      </c>
      <c r="B74" s="19">
        <v>320</v>
      </c>
      <c r="C74" s="19"/>
      <c r="D74" s="20">
        <v>0</v>
      </c>
      <c r="E74" s="20"/>
    </row>
    <row r="75" spans="1:5" s="41" customFormat="1" ht="15.75" customHeight="1">
      <c r="A75" s="15" t="s">
        <v>69</v>
      </c>
      <c r="B75" s="16">
        <v>330</v>
      </c>
      <c r="C75" s="16"/>
      <c r="D75" s="17">
        <v>97512789407</v>
      </c>
      <c r="E75" s="17">
        <v>53194359900</v>
      </c>
    </row>
    <row r="76" spans="1:5" ht="15.75" customHeight="1">
      <c r="A76" s="18" t="s">
        <v>70</v>
      </c>
      <c r="B76" s="19">
        <v>331</v>
      </c>
      <c r="C76" s="19"/>
      <c r="D76" s="20"/>
      <c r="E76" s="20"/>
    </row>
    <row r="77" spans="1:5" ht="15.75" customHeight="1">
      <c r="A77" s="18" t="s">
        <v>71</v>
      </c>
      <c r="B77" s="19">
        <v>332</v>
      </c>
      <c r="C77" s="19">
        <v>18</v>
      </c>
      <c r="D77" s="20"/>
      <c r="E77" s="20"/>
    </row>
    <row r="78" spans="1:5" ht="15.75" customHeight="1">
      <c r="A78" s="18" t="s">
        <v>72</v>
      </c>
      <c r="B78" s="19">
        <v>333</v>
      </c>
      <c r="C78" s="19"/>
      <c r="D78" s="20"/>
      <c r="E78" s="20"/>
    </row>
    <row r="79" spans="1:5" ht="15.75" customHeight="1">
      <c r="A79" s="18" t="s">
        <v>73</v>
      </c>
      <c r="B79" s="19">
        <v>334</v>
      </c>
      <c r="C79" s="19">
        <v>19</v>
      </c>
      <c r="D79" s="20">
        <v>96155909345</v>
      </c>
      <c r="E79" s="20">
        <v>51737963463</v>
      </c>
    </row>
    <row r="80" spans="1:5" ht="15.75" customHeight="1">
      <c r="A80" s="18" t="s">
        <v>74</v>
      </c>
      <c r="B80" s="19">
        <v>335</v>
      </c>
      <c r="C80" s="19">
        <v>20</v>
      </c>
      <c r="D80" s="20"/>
      <c r="E80" s="20"/>
    </row>
    <row r="81" spans="1:5" ht="15.75" customHeight="1">
      <c r="A81" s="18" t="s">
        <v>75</v>
      </c>
      <c r="B81" s="19">
        <v>336</v>
      </c>
      <c r="C81" s="19"/>
      <c r="D81" s="20">
        <v>594490149</v>
      </c>
      <c r="E81" s="20">
        <v>694006524</v>
      </c>
    </row>
    <row r="82" spans="1:5" ht="15.75" customHeight="1">
      <c r="A82" s="18" t="s">
        <v>76</v>
      </c>
      <c r="B82" s="19">
        <v>337</v>
      </c>
      <c r="C82" s="19"/>
      <c r="D82" s="20">
        <v>762389913</v>
      </c>
      <c r="E82" s="20">
        <v>762389913</v>
      </c>
    </row>
    <row r="83" spans="1:5" s="41" customFormat="1" ht="15.75" customHeight="1">
      <c r="A83" s="15" t="s">
        <v>77</v>
      </c>
      <c r="B83" s="16">
        <v>400</v>
      </c>
      <c r="C83" s="16"/>
      <c r="D83" s="17">
        <v>302564945683</v>
      </c>
      <c r="E83" s="17">
        <v>288030078109</v>
      </c>
    </row>
    <row r="84" spans="1:5" s="41" customFormat="1" ht="15.75" customHeight="1">
      <c r="A84" s="15" t="s">
        <v>78</v>
      </c>
      <c r="B84" s="16">
        <v>410</v>
      </c>
      <c r="C84" s="16"/>
      <c r="D84" s="17">
        <v>291026384482</v>
      </c>
      <c r="E84" s="17">
        <v>278705368065</v>
      </c>
    </row>
    <row r="85" spans="1:5" ht="15.75" customHeight="1">
      <c r="A85" s="18" t="s">
        <v>79</v>
      </c>
      <c r="B85" s="19">
        <v>411</v>
      </c>
      <c r="C85" s="19">
        <v>21</v>
      </c>
      <c r="D85" s="20">
        <v>100000000000</v>
      </c>
      <c r="E85" s="20">
        <v>100000000000</v>
      </c>
    </row>
    <row r="86" spans="1:5" ht="15.75" customHeight="1">
      <c r="A86" s="18" t="s">
        <v>80</v>
      </c>
      <c r="B86" s="19">
        <v>412</v>
      </c>
      <c r="C86" s="19"/>
      <c r="D86" s="20">
        <v>122689948000</v>
      </c>
      <c r="E86" s="20">
        <v>122689948000</v>
      </c>
    </row>
    <row r="87" spans="1:5" ht="15.75" customHeight="1">
      <c r="A87" s="18" t="s">
        <v>81</v>
      </c>
      <c r="B87" s="19">
        <v>413</v>
      </c>
      <c r="C87" s="19"/>
      <c r="D87" s="20"/>
      <c r="E87" s="20"/>
    </row>
    <row r="88" spans="1:5" ht="15.75" customHeight="1">
      <c r="A88" s="18" t="s">
        <v>82</v>
      </c>
      <c r="B88" s="19">
        <v>414</v>
      </c>
      <c r="C88" s="19"/>
      <c r="D88" s="20"/>
      <c r="E88" s="20"/>
    </row>
    <row r="89" spans="1:5" ht="15.75" customHeight="1">
      <c r="A89" s="18" t="s">
        <v>83</v>
      </c>
      <c r="B89" s="19">
        <v>415</v>
      </c>
      <c r="C89" s="19"/>
      <c r="D89" s="20"/>
      <c r="E89" s="20"/>
    </row>
    <row r="90" spans="1:5" ht="15.75" customHeight="1">
      <c r="A90" s="18" t="s">
        <v>84</v>
      </c>
      <c r="B90" s="19">
        <v>416</v>
      </c>
      <c r="C90" s="19"/>
      <c r="D90" s="20"/>
      <c r="E90" s="20"/>
    </row>
    <row r="91" spans="1:5" ht="15.75" customHeight="1">
      <c r="A91" s="18" t="s">
        <v>85</v>
      </c>
      <c r="B91" s="19">
        <v>417</v>
      </c>
      <c r="C91" s="19">
        <v>21</v>
      </c>
      <c r="D91" s="20">
        <v>38787937707</v>
      </c>
      <c r="E91" s="20">
        <v>27118526261</v>
      </c>
    </row>
    <row r="92" spans="1:5" ht="15.75" customHeight="1">
      <c r="A92" s="18" t="s">
        <v>86</v>
      </c>
      <c r="B92" s="19">
        <v>418</v>
      </c>
      <c r="C92" s="19">
        <v>21</v>
      </c>
      <c r="D92" s="20">
        <v>2986887616</v>
      </c>
      <c r="E92" s="20">
        <v>1740702601</v>
      </c>
    </row>
    <row r="93" spans="1:5" ht="15.75" customHeight="1">
      <c r="A93" s="18" t="s">
        <v>87</v>
      </c>
      <c r="B93" s="19">
        <v>419</v>
      </c>
      <c r="C93" s="19">
        <v>21</v>
      </c>
      <c r="D93" s="20"/>
      <c r="E93" s="20"/>
    </row>
    <row r="94" spans="1:5" ht="15.75" customHeight="1">
      <c r="A94" s="18" t="s">
        <v>88</v>
      </c>
      <c r="B94" s="19">
        <v>420</v>
      </c>
      <c r="C94" s="19"/>
      <c r="D94" s="20">
        <v>26561611159</v>
      </c>
      <c r="E94" s="20">
        <v>27156191203</v>
      </c>
    </row>
    <row r="95" spans="1:5" ht="15.75" customHeight="1">
      <c r="A95" s="18" t="s">
        <v>89</v>
      </c>
      <c r="B95" s="19">
        <v>421</v>
      </c>
      <c r="C95" s="19"/>
      <c r="D95" s="20"/>
      <c r="E95" s="20"/>
    </row>
    <row r="96" spans="1:5" s="41" customFormat="1" ht="15.75" customHeight="1">
      <c r="A96" s="15" t="s">
        <v>90</v>
      </c>
      <c r="B96" s="16">
        <v>430</v>
      </c>
      <c r="C96" s="16"/>
      <c r="D96" s="17">
        <v>11538561201</v>
      </c>
      <c r="E96" s="17">
        <v>9324710044</v>
      </c>
    </row>
    <row r="97" spans="1:5" ht="15.75" customHeight="1">
      <c r="A97" s="18" t="s">
        <v>91</v>
      </c>
      <c r="B97" s="19">
        <v>431</v>
      </c>
      <c r="C97" s="19">
        <v>21</v>
      </c>
      <c r="D97" s="20">
        <v>11538561201</v>
      </c>
      <c r="E97" s="20">
        <v>9324710044</v>
      </c>
    </row>
    <row r="98" spans="1:5" ht="15.75" customHeight="1">
      <c r="A98" s="18" t="s">
        <v>92</v>
      </c>
      <c r="B98" s="19">
        <v>432</v>
      </c>
      <c r="C98" s="19"/>
      <c r="D98" s="20"/>
      <c r="E98" s="20"/>
    </row>
    <row r="99" spans="1:5" ht="15.75" customHeight="1">
      <c r="A99" s="25" t="s">
        <v>93</v>
      </c>
      <c r="B99" s="26">
        <v>433</v>
      </c>
      <c r="C99" s="26"/>
      <c r="D99" s="27"/>
      <c r="E99" s="27"/>
    </row>
    <row r="100" spans="1:5" s="41" customFormat="1" ht="15.75" customHeight="1">
      <c r="A100" s="28" t="s">
        <v>94</v>
      </c>
      <c r="B100" s="29">
        <v>430</v>
      </c>
      <c r="C100" s="29"/>
      <c r="D100" s="30">
        <v>713178637488</v>
      </c>
      <c r="E100" s="30">
        <v>608455897944</v>
      </c>
    </row>
    <row r="101" ht="15.75" customHeight="1"/>
    <row r="102" spans="1:5" ht="15.75" customHeight="1">
      <c r="A102" s="301" t="s">
        <v>95</v>
      </c>
      <c r="B102" s="301"/>
      <c r="C102" s="301"/>
      <c r="D102" s="301"/>
      <c r="E102" s="301"/>
    </row>
    <row r="103" spans="3:5" ht="15.75" customHeight="1">
      <c r="C103" s="298" t="s">
        <v>96</v>
      </c>
      <c r="D103" s="298"/>
      <c r="E103" s="298"/>
    </row>
    <row r="104" spans="1:5" ht="15.75" customHeight="1">
      <c r="A104" s="34" t="s">
        <v>97</v>
      </c>
      <c r="C104" s="302" t="s">
        <v>98</v>
      </c>
      <c r="D104" s="302"/>
      <c r="E104" s="302"/>
    </row>
    <row r="105" ht="15.75" customHeight="1"/>
    <row r="106" ht="15.75" customHeight="1"/>
    <row r="107" ht="15.75" customHeight="1"/>
    <row r="108" spans="1:5" ht="15.75" customHeight="1">
      <c r="A108" s="303" t="s">
        <v>99</v>
      </c>
      <c r="B108" s="303"/>
      <c r="C108" s="303" t="s">
        <v>100</v>
      </c>
      <c r="D108" s="303"/>
      <c r="E108" s="303"/>
    </row>
    <row r="109" ht="18" customHeight="1"/>
    <row r="110" ht="18" customHeight="1"/>
    <row r="111" spans="4:5" ht="15.75">
      <c r="D111" s="33">
        <f>+D100-D60</f>
        <v>0</v>
      </c>
      <c r="E111" s="33">
        <f>+E100-E60</f>
        <v>0</v>
      </c>
    </row>
  </sheetData>
  <mergeCells count="8">
    <mergeCell ref="C103:E103"/>
    <mergeCell ref="C104:E104"/>
    <mergeCell ref="A108:B108"/>
    <mergeCell ref="C108:E108"/>
    <mergeCell ref="A1:E1"/>
    <mergeCell ref="A2:E2"/>
    <mergeCell ref="D3:E3"/>
    <mergeCell ref="A102:E102"/>
  </mergeCells>
  <printOptions/>
  <pageMargins left="0.48" right="0.31"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7"/>
  <sheetViews>
    <sheetView workbookViewId="0" topLeftCell="B28">
      <selection activeCell="B27" sqref="B27"/>
    </sheetView>
  </sheetViews>
  <sheetFormatPr defaultColWidth="9.140625" defaultRowHeight="12.75"/>
  <cols>
    <col min="1" max="1" width="41.57421875" style="3" customWidth="1"/>
    <col min="2" max="2" width="5.421875" style="5" customWidth="1"/>
    <col min="3" max="3" width="7.7109375" style="5" customWidth="1"/>
    <col min="4" max="5" width="16.421875" style="3" customWidth="1"/>
    <col min="6" max="7" width="16.421875" style="33" customWidth="1"/>
    <col min="8" max="16384" width="9.140625" style="3" customWidth="1"/>
  </cols>
  <sheetData>
    <row r="1" spans="1:9" ht="20.25">
      <c r="A1" s="297" t="s">
        <v>101</v>
      </c>
      <c r="B1" s="297"/>
      <c r="C1" s="297"/>
      <c r="D1" s="297"/>
      <c r="E1" s="297"/>
      <c r="F1" s="297"/>
      <c r="G1" s="297"/>
      <c r="H1" s="42"/>
      <c r="I1" s="42"/>
    </row>
    <row r="2" spans="1:9" ht="15.75">
      <c r="A2" s="304" t="s">
        <v>102</v>
      </c>
      <c r="B2" s="304"/>
      <c r="C2" s="304"/>
      <c r="D2" s="304"/>
      <c r="E2" s="304"/>
      <c r="F2" s="304"/>
      <c r="G2" s="304"/>
      <c r="H2" s="42"/>
      <c r="I2" s="42"/>
    </row>
    <row r="3" spans="1:9" ht="15.75">
      <c r="A3" s="4"/>
      <c r="B3" s="4"/>
      <c r="C3" s="4"/>
      <c r="D3" s="4"/>
      <c r="E3" s="4"/>
      <c r="F3" s="4"/>
      <c r="G3" s="4"/>
      <c r="H3" s="42"/>
      <c r="I3" s="42"/>
    </row>
    <row r="4" spans="1:9" ht="15.75">
      <c r="A4" s="4"/>
      <c r="B4" s="4"/>
      <c r="C4" s="4"/>
      <c r="D4" s="4"/>
      <c r="E4" s="4"/>
      <c r="F4" s="4"/>
      <c r="G4" s="4"/>
      <c r="H4" s="42"/>
      <c r="I4" s="42"/>
    </row>
    <row r="5" spans="1:9" ht="15.75">
      <c r="A5" s="42"/>
      <c r="D5" s="305" t="s">
        <v>2</v>
      </c>
      <c r="E5" s="305"/>
      <c r="F5" s="305"/>
      <c r="G5" s="305"/>
      <c r="H5" s="42"/>
      <c r="I5" s="42"/>
    </row>
    <row r="6" spans="1:9" ht="35.25" customHeight="1">
      <c r="A6" s="282" t="s">
        <v>103</v>
      </c>
      <c r="B6" s="284" t="s">
        <v>4</v>
      </c>
      <c r="C6" s="284" t="s">
        <v>104</v>
      </c>
      <c r="D6" s="286" t="s">
        <v>105</v>
      </c>
      <c r="E6" s="287"/>
      <c r="F6" s="288" t="s">
        <v>106</v>
      </c>
      <c r="G6" s="306"/>
      <c r="H6" s="42"/>
      <c r="I6" s="42"/>
    </row>
    <row r="7" spans="1:9" ht="24" customHeight="1">
      <c r="A7" s="283"/>
      <c r="B7" s="285"/>
      <c r="C7" s="285"/>
      <c r="D7" s="44" t="s">
        <v>107</v>
      </c>
      <c r="E7" s="45" t="s">
        <v>108</v>
      </c>
      <c r="F7" s="44" t="s">
        <v>107</v>
      </c>
      <c r="G7" s="45" t="s">
        <v>108</v>
      </c>
      <c r="H7" s="42"/>
      <c r="I7" s="42"/>
    </row>
    <row r="8" spans="1:9" s="48" customFormat="1" ht="11.25">
      <c r="A8" s="46">
        <v>1</v>
      </c>
      <c r="B8" s="46">
        <v>2</v>
      </c>
      <c r="C8" s="46">
        <v>3</v>
      </c>
      <c r="D8" s="46">
        <v>4</v>
      </c>
      <c r="E8" s="46">
        <v>5</v>
      </c>
      <c r="F8" s="46">
        <v>6</v>
      </c>
      <c r="G8" s="46">
        <v>7</v>
      </c>
      <c r="H8" s="47"/>
      <c r="I8" s="47"/>
    </row>
    <row r="9" spans="1:9" ht="27" customHeight="1">
      <c r="A9" s="49" t="s">
        <v>109</v>
      </c>
      <c r="B9" s="50" t="s">
        <v>110</v>
      </c>
      <c r="C9" s="51">
        <v>22</v>
      </c>
      <c r="D9" s="52">
        <v>170858448737</v>
      </c>
      <c r="E9" s="52">
        <v>108215786061</v>
      </c>
      <c r="F9" s="52">
        <v>430233359182</v>
      </c>
      <c r="G9" s="52">
        <v>300100292227</v>
      </c>
      <c r="H9" s="42"/>
      <c r="I9" s="42"/>
    </row>
    <row r="10" spans="1:9" ht="23.25" customHeight="1">
      <c r="A10" s="53" t="s">
        <v>111</v>
      </c>
      <c r="B10" s="54" t="s">
        <v>112</v>
      </c>
      <c r="C10" s="55">
        <v>23</v>
      </c>
      <c r="D10" s="56"/>
      <c r="E10" s="56"/>
      <c r="F10" s="56"/>
      <c r="G10" s="56"/>
      <c r="H10" s="42"/>
      <c r="I10" s="42"/>
    </row>
    <row r="11" spans="1:9" ht="36" customHeight="1">
      <c r="A11" s="57" t="s">
        <v>113</v>
      </c>
      <c r="B11" s="55">
        <v>10</v>
      </c>
      <c r="C11" s="55">
        <v>24</v>
      </c>
      <c r="D11" s="56">
        <v>170858448737</v>
      </c>
      <c r="E11" s="56">
        <v>108215786061</v>
      </c>
      <c r="F11" s="56">
        <v>430233359182</v>
      </c>
      <c r="G11" s="56">
        <v>300100292227</v>
      </c>
      <c r="H11" s="42"/>
      <c r="I11" s="42"/>
    </row>
    <row r="12" spans="1:9" ht="23.25" customHeight="1">
      <c r="A12" s="53" t="s">
        <v>114</v>
      </c>
      <c r="B12" s="55">
        <v>11</v>
      </c>
      <c r="C12" s="55">
        <v>25</v>
      </c>
      <c r="D12" s="56">
        <v>155971629430</v>
      </c>
      <c r="E12" s="56">
        <v>92272222108</v>
      </c>
      <c r="F12" s="56">
        <v>390012446327</v>
      </c>
      <c r="G12" s="56">
        <v>263258444448</v>
      </c>
      <c r="H12" s="42"/>
      <c r="I12" s="42"/>
    </row>
    <row r="13" spans="1:9" ht="31.5">
      <c r="A13" s="57" t="s">
        <v>115</v>
      </c>
      <c r="B13" s="55">
        <v>20</v>
      </c>
      <c r="C13" s="55"/>
      <c r="D13" s="56">
        <v>14886819307</v>
      </c>
      <c r="E13" s="56">
        <v>15943563953</v>
      </c>
      <c r="F13" s="56">
        <v>40220912855</v>
      </c>
      <c r="G13" s="56">
        <v>36841847779</v>
      </c>
      <c r="H13" s="42"/>
      <c r="I13" s="42"/>
    </row>
    <row r="14" spans="1:9" ht="22.5" customHeight="1">
      <c r="A14" s="53" t="s">
        <v>116</v>
      </c>
      <c r="B14" s="55">
        <v>21</v>
      </c>
      <c r="C14" s="55">
        <v>26</v>
      </c>
      <c r="D14" s="56">
        <v>1022912330</v>
      </c>
      <c r="E14" s="56">
        <v>410117093</v>
      </c>
      <c r="F14" s="56">
        <v>16959283867</v>
      </c>
      <c r="G14" s="56">
        <v>1728808452</v>
      </c>
      <c r="H14" s="42"/>
      <c r="I14" s="42"/>
    </row>
    <row r="15" spans="1:9" ht="21.75" customHeight="1">
      <c r="A15" s="57" t="s">
        <v>117</v>
      </c>
      <c r="B15" s="55">
        <v>22</v>
      </c>
      <c r="C15" s="55">
        <v>27</v>
      </c>
      <c r="D15" s="56">
        <v>1253872183</v>
      </c>
      <c r="E15" s="56">
        <v>2205665789</v>
      </c>
      <c r="F15" s="56">
        <v>10734497948</v>
      </c>
      <c r="G15" s="56">
        <v>6427043418</v>
      </c>
      <c r="H15" s="42"/>
      <c r="I15" s="42"/>
    </row>
    <row r="16" spans="1:9" s="62" customFormat="1" ht="21.75" customHeight="1">
      <c r="A16" s="58" t="s">
        <v>118</v>
      </c>
      <c r="B16" s="59">
        <v>23</v>
      </c>
      <c r="C16" s="59"/>
      <c r="D16" s="60">
        <v>1232554115</v>
      </c>
      <c r="E16" s="60">
        <v>2179622100</v>
      </c>
      <c r="F16" s="56">
        <v>3519370369</v>
      </c>
      <c r="G16" s="56">
        <v>6349091133</v>
      </c>
      <c r="H16" s="61"/>
      <c r="I16" s="61"/>
    </row>
    <row r="17" spans="1:9" ht="22.5" customHeight="1">
      <c r="A17" s="53" t="s">
        <v>119</v>
      </c>
      <c r="B17" s="55">
        <v>24</v>
      </c>
      <c r="C17" s="55"/>
      <c r="D17" s="56">
        <v>0</v>
      </c>
      <c r="E17" s="56">
        <v>21778000</v>
      </c>
      <c r="F17" s="56">
        <v>0</v>
      </c>
      <c r="G17" s="56">
        <v>21778000</v>
      </c>
      <c r="H17" s="42"/>
      <c r="I17" s="42"/>
    </row>
    <row r="18" spans="1:9" ht="23.25" customHeight="1">
      <c r="A18" s="53" t="s">
        <v>120</v>
      </c>
      <c r="B18" s="55">
        <v>25</v>
      </c>
      <c r="C18" s="55"/>
      <c r="D18" s="56">
        <v>4557825166</v>
      </c>
      <c r="E18" s="56">
        <v>2248954424</v>
      </c>
      <c r="F18" s="56">
        <v>10821828134</v>
      </c>
      <c r="G18" s="56">
        <v>7806604989</v>
      </c>
      <c r="H18" s="42"/>
      <c r="I18" s="42"/>
    </row>
    <row r="19" spans="1:9" ht="34.5" customHeight="1">
      <c r="A19" s="57" t="s">
        <v>121</v>
      </c>
      <c r="B19" s="55">
        <v>30</v>
      </c>
      <c r="C19" s="55"/>
      <c r="D19" s="56">
        <v>10098034288</v>
      </c>
      <c r="E19" s="56">
        <v>11877282833</v>
      </c>
      <c r="F19" s="56">
        <v>35623870640</v>
      </c>
      <c r="G19" s="56">
        <v>24315229824</v>
      </c>
      <c r="H19" s="42"/>
      <c r="I19" s="42"/>
    </row>
    <row r="20" spans="1:9" ht="23.25" customHeight="1">
      <c r="A20" s="53" t="s">
        <v>122</v>
      </c>
      <c r="B20" s="55">
        <v>31</v>
      </c>
      <c r="C20" s="55"/>
      <c r="D20" s="56">
        <v>183179</v>
      </c>
      <c r="E20" s="56">
        <v>1658823400</v>
      </c>
      <c r="F20" s="56">
        <v>332397716</v>
      </c>
      <c r="G20" s="56">
        <v>4304293107</v>
      </c>
      <c r="H20" s="42"/>
      <c r="I20" s="42"/>
    </row>
    <row r="21" spans="1:9" ht="23.25" customHeight="1">
      <c r="A21" s="53" t="s">
        <v>123</v>
      </c>
      <c r="B21" s="55">
        <v>32</v>
      </c>
      <c r="C21" s="55"/>
      <c r="D21" s="56">
        <v>262541431</v>
      </c>
      <c r="E21" s="56">
        <v>395427388</v>
      </c>
      <c r="F21" s="56">
        <v>489802487</v>
      </c>
      <c r="G21" s="56">
        <v>2871355367</v>
      </c>
      <c r="H21" s="42"/>
      <c r="I21" s="42"/>
    </row>
    <row r="22" spans="1:9" ht="22.5" customHeight="1">
      <c r="A22" s="53" t="s">
        <v>124</v>
      </c>
      <c r="B22" s="55">
        <v>40</v>
      </c>
      <c r="C22" s="55"/>
      <c r="D22" s="56">
        <v>-262358252</v>
      </c>
      <c r="E22" s="56">
        <v>1263396012</v>
      </c>
      <c r="F22" s="56">
        <v>-157404771</v>
      </c>
      <c r="G22" s="56">
        <v>1432937740</v>
      </c>
      <c r="H22" s="42"/>
      <c r="I22" s="42"/>
    </row>
    <row r="23" spans="1:9" s="32" customFormat="1" ht="34.5" customHeight="1">
      <c r="A23" s="63" t="s">
        <v>125</v>
      </c>
      <c r="B23" s="64">
        <v>50</v>
      </c>
      <c r="C23" s="64"/>
      <c r="D23" s="65">
        <v>9835676036</v>
      </c>
      <c r="E23" s="65">
        <v>13140678845</v>
      </c>
      <c r="F23" s="65">
        <v>35466465869</v>
      </c>
      <c r="G23" s="65">
        <v>25748167564</v>
      </c>
      <c r="H23" s="66"/>
      <c r="I23" s="66"/>
    </row>
    <row r="24" spans="1:9" ht="25.5" customHeight="1">
      <c r="A24" s="53" t="s">
        <v>126</v>
      </c>
      <c r="B24" s="55">
        <v>51</v>
      </c>
      <c r="C24" s="55">
        <v>28</v>
      </c>
      <c r="D24" s="56">
        <v>4325439086</v>
      </c>
      <c r="E24" s="56">
        <v>1642584856</v>
      </c>
      <c r="F24" s="56">
        <v>9930610444</v>
      </c>
      <c r="G24" s="56">
        <v>3218520946</v>
      </c>
      <c r="H24" s="42"/>
      <c r="I24" s="42"/>
    </row>
    <row r="25" spans="1:9" ht="25.5" customHeight="1">
      <c r="A25" s="53" t="s">
        <v>127</v>
      </c>
      <c r="B25" s="55">
        <v>52</v>
      </c>
      <c r="C25" s="55"/>
      <c r="D25" s="56">
        <v>0</v>
      </c>
      <c r="E25" s="56"/>
      <c r="F25" s="56">
        <v>0</v>
      </c>
      <c r="G25" s="56"/>
      <c r="H25" s="42"/>
      <c r="I25" s="42"/>
    </row>
    <row r="26" spans="1:9" s="32" customFormat="1" ht="37.5" customHeight="1">
      <c r="A26" s="67" t="s">
        <v>128</v>
      </c>
      <c r="B26" s="68">
        <v>60</v>
      </c>
      <c r="C26" s="68"/>
      <c r="D26" s="69">
        <v>5510236950</v>
      </c>
      <c r="E26" s="69">
        <v>11498093989</v>
      </c>
      <c r="F26" s="69">
        <v>25535855425</v>
      </c>
      <c r="G26" s="69">
        <v>22529646618</v>
      </c>
      <c r="H26" s="66"/>
      <c r="I26" s="66"/>
    </row>
    <row r="27" spans="1:9" s="32" customFormat="1" ht="37.5" customHeight="1">
      <c r="A27" s="67" t="s">
        <v>129</v>
      </c>
      <c r="B27" s="68">
        <v>70</v>
      </c>
      <c r="C27" s="68"/>
      <c r="D27" s="69">
        <v>551.023695</v>
      </c>
      <c r="E27" s="69"/>
      <c r="F27" s="69">
        <v>2553.5855425</v>
      </c>
      <c r="G27" s="69"/>
      <c r="H27" s="66"/>
      <c r="I27" s="66"/>
    </row>
    <row r="28" spans="1:9" s="32" customFormat="1" ht="37.5" customHeight="1">
      <c r="A28" s="70"/>
      <c r="B28" s="71"/>
      <c r="C28" s="71"/>
      <c r="D28" s="72"/>
      <c r="E28" s="72"/>
      <c r="F28" s="72"/>
      <c r="G28" s="72"/>
      <c r="H28" s="66"/>
      <c r="I28" s="66"/>
    </row>
    <row r="29" spans="1:9" ht="15.75">
      <c r="A29" s="42"/>
      <c r="D29" s="5"/>
      <c r="E29" s="4"/>
      <c r="F29" s="4" t="s">
        <v>96</v>
      </c>
      <c r="G29" s="4"/>
      <c r="H29" s="42"/>
      <c r="I29" s="42"/>
    </row>
    <row r="30" spans="1:9" ht="15.75">
      <c r="A30" s="302" t="s">
        <v>130</v>
      </c>
      <c r="B30" s="302"/>
      <c r="C30" s="302"/>
      <c r="D30" s="302"/>
      <c r="E30" s="73"/>
      <c r="F30" s="73" t="s">
        <v>98</v>
      </c>
      <c r="G30" s="73"/>
      <c r="H30" s="42"/>
      <c r="I30" s="42"/>
    </row>
    <row r="31" spans="1:9" ht="15.75">
      <c r="A31" s="42"/>
      <c r="D31" s="74"/>
      <c r="E31" s="42"/>
      <c r="F31" s="74"/>
      <c r="G31" s="74"/>
      <c r="H31" s="42"/>
      <c r="I31" s="42"/>
    </row>
    <row r="32" spans="1:9" ht="15.75">
      <c r="A32" s="42"/>
      <c r="D32" s="74"/>
      <c r="E32" s="42"/>
      <c r="F32" s="74"/>
      <c r="G32" s="74"/>
      <c r="H32" s="42"/>
      <c r="I32" s="42"/>
    </row>
    <row r="33" spans="1:9" ht="15.75">
      <c r="A33" s="42"/>
      <c r="D33" s="74"/>
      <c r="E33" s="42"/>
      <c r="F33" s="74"/>
      <c r="G33" s="74"/>
      <c r="H33" s="42"/>
      <c r="I33" s="42"/>
    </row>
    <row r="34" spans="1:9" ht="15.75">
      <c r="A34" s="42"/>
      <c r="D34" s="74"/>
      <c r="E34" s="42"/>
      <c r="F34" s="74"/>
      <c r="G34" s="74"/>
      <c r="H34" s="42"/>
      <c r="I34" s="42"/>
    </row>
    <row r="35" spans="1:9" ht="15.75">
      <c r="A35" s="42"/>
      <c r="D35" s="74"/>
      <c r="E35" s="42"/>
      <c r="F35" s="74"/>
      <c r="G35" s="74"/>
      <c r="H35" s="42"/>
      <c r="I35" s="42"/>
    </row>
    <row r="36" spans="1:9" ht="15.75">
      <c r="A36" s="302" t="s">
        <v>131</v>
      </c>
      <c r="B36" s="302"/>
      <c r="C36" s="302"/>
      <c r="D36" s="302"/>
      <c r="E36" s="73"/>
      <c r="F36" s="73" t="s">
        <v>100</v>
      </c>
      <c r="G36" s="73"/>
      <c r="H36" s="42"/>
      <c r="I36" s="42"/>
    </row>
    <row r="37" spans="1:9" ht="15.75">
      <c r="A37" s="42"/>
      <c r="D37" s="42"/>
      <c r="E37" s="42"/>
      <c r="F37" s="74"/>
      <c r="G37" s="74"/>
      <c r="H37" s="42"/>
      <c r="I37" s="42"/>
    </row>
  </sheetData>
  <mergeCells count="10">
    <mergeCell ref="A30:D30"/>
    <mergeCell ref="A36:D36"/>
    <mergeCell ref="A1:G1"/>
    <mergeCell ref="A2:G2"/>
    <mergeCell ref="D5:G5"/>
    <mergeCell ref="A6:A7"/>
    <mergeCell ref="B6:B7"/>
    <mergeCell ref="C6:C7"/>
    <mergeCell ref="D6:E6"/>
    <mergeCell ref="F6:G6"/>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48"/>
  <sheetViews>
    <sheetView workbookViewId="0" topLeftCell="A28">
      <selection activeCell="B27" sqref="B27"/>
    </sheetView>
  </sheetViews>
  <sheetFormatPr defaultColWidth="9.140625" defaultRowHeight="12.75"/>
  <cols>
    <col min="1" max="1" width="56.28125" style="3" customWidth="1"/>
    <col min="2" max="2" width="5.421875" style="5" customWidth="1"/>
    <col min="3" max="3" width="8.57421875" style="5" customWidth="1"/>
    <col min="4" max="4" width="17.7109375" style="9" customWidth="1"/>
    <col min="5" max="5" width="18.421875" style="3" customWidth="1"/>
    <col min="6" max="16384" width="9.140625" style="3" customWidth="1"/>
  </cols>
  <sheetData>
    <row r="1" spans="1:5" ht="20.25">
      <c r="A1" s="297" t="s">
        <v>132</v>
      </c>
      <c r="B1" s="297"/>
      <c r="C1" s="297"/>
      <c r="D1" s="297"/>
      <c r="E1" s="297"/>
    </row>
    <row r="2" spans="1:5" ht="17.25" customHeight="1">
      <c r="A2" s="304" t="s">
        <v>133</v>
      </c>
      <c r="B2" s="304"/>
      <c r="C2" s="304"/>
      <c r="D2" s="304"/>
      <c r="E2" s="304"/>
    </row>
    <row r="3" spans="1:5" ht="15.75">
      <c r="A3" s="304" t="s">
        <v>102</v>
      </c>
      <c r="B3" s="304"/>
      <c r="C3" s="304"/>
      <c r="D3" s="304"/>
      <c r="E3" s="304"/>
    </row>
    <row r="4" spans="1:5" ht="15.75">
      <c r="A4" s="4"/>
      <c r="B4" s="4"/>
      <c r="C4" s="4"/>
      <c r="D4" s="4"/>
      <c r="E4" s="4"/>
    </row>
    <row r="5" spans="4:5" ht="15.75">
      <c r="D5" s="312" t="s">
        <v>2</v>
      </c>
      <c r="E5" s="313"/>
    </row>
    <row r="6" spans="1:5" ht="15.75">
      <c r="A6" s="282" t="s">
        <v>103</v>
      </c>
      <c r="B6" s="284" t="s">
        <v>4</v>
      </c>
      <c r="C6" s="284" t="s">
        <v>104</v>
      </c>
      <c r="D6" s="310" t="s">
        <v>134</v>
      </c>
      <c r="E6" s="311"/>
    </row>
    <row r="7" spans="1:5" ht="15.75">
      <c r="A7" s="309"/>
      <c r="B7" s="285"/>
      <c r="C7" s="285"/>
      <c r="D7" s="7" t="s">
        <v>107</v>
      </c>
      <c r="E7" s="45" t="s">
        <v>135</v>
      </c>
    </row>
    <row r="8" spans="1:5" s="48" customFormat="1" ht="15">
      <c r="A8" s="46">
        <v>1</v>
      </c>
      <c r="B8" s="46">
        <v>2</v>
      </c>
      <c r="C8" s="46">
        <v>3</v>
      </c>
      <c r="D8" s="75">
        <v>5</v>
      </c>
      <c r="E8" s="46">
        <v>6</v>
      </c>
    </row>
    <row r="9" spans="1:5" s="9" customFormat="1" ht="16.5" customHeight="1">
      <c r="A9" s="76" t="s">
        <v>136</v>
      </c>
      <c r="B9" s="77"/>
      <c r="C9" s="77"/>
      <c r="D9" s="78"/>
      <c r="E9" s="78"/>
    </row>
    <row r="10" spans="1:5" s="9" customFormat="1" ht="16.5" customHeight="1">
      <c r="A10" s="79" t="s">
        <v>137</v>
      </c>
      <c r="B10" s="54" t="s">
        <v>110</v>
      </c>
      <c r="C10" s="54"/>
      <c r="D10" s="80">
        <v>451747192938</v>
      </c>
      <c r="E10" s="80">
        <v>436756215637</v>
      </c>
    </row>
    <row r="11" spans="1:5" s="9" customFormat="1" ht="16.5" customHeight="1">
      <c r="A11" s="79" t="s">
        <v>138</v>
      </c>
      <c r="B11" s="54" t="s">
        <v>139</v>
      </c>
      <c r="C11" s="54"/>
      <c r="D11" s="80">
        <v>-360803752763</v>
      </c>
      <c r="E11" s="80">
        <v>-228803089831</v>
      </c>
    </row>
    <row r="12" spans="1:5" s="9" customFormat="1" ht="16.5" customHeight="1">
      <c r="A12" s="79" t="s">
        <v>140</v>
      </c>
      <c r="B12" s="54" t="s">
        <v>112</v>
      </c>
      <c r="C12" s="54"/>
      <c r="D12" s="80">
        <v>-22902383441</v>
      </c>
      <c r="E12" s="80">
        <v>-21681681234</v>
      </c>
    </row>
    <row r="13" spans="1:5" s="9" customFormat="1" ht="16.5" customHeight="1">
      <c r="A13" s="81" t="s">
        <v>141</v>
      </c>
      <c r="B13" s="54" t="s">
        <v>142</v>
      </c>
      <c r="C13" s="54"/>
      <c r="D13" s="80">
        <v>-3757946476</v>
      </c>
      <c r="E13" s="80">
        <v>-6339920386</v>
      </c>
    </row>
    <row r="14" spans="1:5" s="9" customFormat="1" ht="16.5" customHeight="1">
      <c r="A14" s="81" t="s">
        <v>143</v>
      </c>
      <c r="B14" s="54" t="s">
        <v>144</v>
      </c>
      <c r="C14" s="54"/>
      <c r="D14" s="80">
        <v>-9830372286</v>
      </c>
      <c r="E14" s="80">
        <v>-1874691470</v>
      </c>
    </row>
    <row r="15" spans="1:5" s="9" customFormat="1" ht="16.5" customHeight="1">
      <c r="A15" s="81" t="s">
        <v>145</v>
      </c>
      <c r="B15" s="54" t="s">
        <v>146</v>
      </c>
      <c r="C15" s="54"/>
      <c r="D15" s="80">
        <v>14644170719</v>
      </c>
      <c r="E15" s="80">
        <v>69779389197</v>
      </c>
    </row>
    <row r="16" spans="1:5" s="9" customFormat="1" ht="16.5" customHeight="1">
      <c r="A16" s="81" t="s">
        <v>147</v>
      </c>
      <c r="B16" s="54" t="s">
        <v>148</v>
      </c>
      <c r="C16" s="54"/>
      <c r="D16" s="80">
        <v>-43083295948</v>
      </c>
      <c r="E16" s="80">
        <v>-36524190793</v>
      </c>
    </row>
    <row r="17" spans="1:5" s="9" customFormat="1" ht="16.5" customHeight="1">
      <c r="A17" s="82" t="s">
        <v>149</v>
      </c>
      <c r="B17" s="83">
        <v>20</v>
      </c>
      <c r="C17" s="64"/>
      <c r="D17" s="84">
        <v>26013612743</v>
      </c>
      <c r="E17" s="84">
        <v>211312031120</v>
      </c>
    </row>
    <row r="18" spans="1:5" s="14" customFormat="1" ht="16.5" customHeight="1">
      <c r="A18" s="85" t="s">
        <v>150</v>
      </c>
      <c r="B18" s="86"/>
      <c r="C18" s="64"/>
      <c r="D18" s="86"/>
      <c r="E18" s="84"/>
    </row>
    <row r="19" spans="1:5" s="9" customFormat="1" ht="16.5" customHeight="1">
      <c r="A19" s="81" t="s">
        <v>151</v>
      </c>
      <c r="B19" s="55">
        <v>21</v>
      </c>
      <c r="C19" s="55"/>
      <c r="D19" s="60">
        <v>-2804200000</v>
      </c>
      <c r="E19" s="60">
        <v>-779000000</v>
      </c>
    </row>
    <row r="20" spans="1:5" s="9" customFormat="1" ht="16.5" customHeight="1">
      <c r="A20" s="81" t="s">
        <v>152</v>
      </c>
      <c r="B20" s="55">
        <v>22</v>
      </c>
      <c r="C20" s="55"/>
      <c r="D20" s="60">
        <v>0</v>
      </c>
      <c r="E20" s="60">
        <v>80150000</v>
      </c>
    </row>
    <row r="21" spans="1:5" s="9" customFormat="1" ht="16.5" customHeight="1">
      <c r="A21" s="81" t="s">
        <v>153</v>
      </c>
      <c r="B21" s="55">
        <v>23</v>
      </c>
      <c r="C21" s="55"/>
      <c r="D21" s="60">
        <v>0</v>
      </c>
      <c r="E21" s="60">
        <v>0</v>
      </c>
    </row>
    <row r="22" spans="1:5" s="9" customFormat="1" ht="16.5" customHeight="1">
      <c r="A22" s="81" t="s">
        <v>154</v>
      </c>
      <c r="B22" s="55">
        <v>24</v>
      </c>
      <c r="C22" s="55"/>
      <c r="D22" s="60">
        <v>0</v>
      </c>
      <c r="E22" s="60">
        <v>0</v>
      </c>
    </row>
    <row r="23" spans="1:5" s="9" customFormat="1" ht="16.5" customHeight="1">
      <c r="A23" s="81" t="s">
        <v>155</v>
      </c>
      <c r="B23" s="55">
        <v>25</v>
      </c>
      <c r="C23" s="55"/>
      <c r="D23" s="60">
        <v>-71923403767</v>
      </c>
      <c r="E23" s="60">
        <v>-2470850000</v>
      </c>
    </row>
    <row r="24" spans="1:5" s="9" customFormat="1" ht="16.5" customHeight="1">
      <c r="A24" s="81" t="s">
        <v>156</v>
      </c>
      <c r="B24" s="55">
        <v>26</v>
      </c>
      <c r="C24" s="55"/>
      <c r="D24" s="60">
        <v>9000000000</v>
      </c>
      <c r="E24" s="60">
        <v>0</v>
      </c>
    </row>
    <row r="25" spans="1:5" s="9" customFormat="1" ht="16.5" customHeight="1">
      <c r="A25" s="81" t="s">
        <v>157</v>
      </c>
      <c r="B25" s="55">
        <v>27</v>
      </c>
      <c r="C25" s="55">
        <v>26</v>
      </c>
      <c r="D25" s="60">
        <v>6165285601</v>
      </c>
      <c r="E25" s="60">
        <v>680444788</v>
      </c>
    </row>
    <row r="26" spans="1:5" s="9" customFormat="1" ht="16.5" customHeight="1">
      <c r="A26" s="82" t="s">
        <v>158</v>
      </c>
      <c r="B26" s="64">
        <v>30</v>
      </c>
      <c r="C26" s="64"/>
      <c r="D26" s="84">
        <v>-59562318166</v>
      </c>
      <c r="E26" s="84">
        <v>-2489255212</v>
      </c>
    </row>
    <row r="27" spans="1:5" s="14" customFormat="1" ht="16.5" customHeight="1">
      <c r="A27" s="85" t="s">
        <v>159</v>
      </c>
      <c r="B27" s="64"/>
      <c r="C27" s="64"/>
      <c r="D27" s="86"/>
      <c r="E27" s="84"/>
    </row>
    <row r="28" spans="1:5" s="9" customFormat="1" ht="16.5" customHeight="1">
      <c r="A28" s="81" t="s">
        <v>160</v>
      </c>
      <c r="B28" s="55">
        <v>31</v>
      </c>
      <c r="C28" s="55">
        <v>20</v>
      </c>
      <c r="D28" s="60">
        <v>0</v>
      </c>
      <c r="E28" s="60">
        <v>0</v>
      </c>
    </row>
    <row r="29" spans="1:5" s="9" customFormat="1" ht="32.25" customHeight="1">
      <c r="A29" s="87" t="s">
        <v>161</v>
      </c>
      <c r="B29" s="55">
        <v>32</v>
      </c>
      <c r="C29" s="55">
        <v>20</v>
      </c>
      <c r="D29" s="60">
        <v>0</v>
      </c>
      <c r="E29" s="60">
        <v>-89024661338</v>
      </c>
    </row>
    <row r="30" spans="1:5" s="9" customFormat="1" ht="16.5" customHeight="1">
      <c r="A30" s="81" t="s">
        <v>162</v>
      </c>
      <c r="B30" s="55">
        <v>33</v>
      </c>
      <c r="C30" s="55"/>
      <c r="D30" s="60">
        <v>10000000000</v>
      </c>
      <c r="E30" s="60">
        <v>0</v>
      </c>
    </row>
    <row r="31" spans="1:5" s="9" customFormat="1" ht="16.5" customHeight="1">
      <c r="A31" s="81" t="s">
        <v>163</v>
      </c>
      <c r="B31" s="55">
        <v>34</v>
      </c>
      <c r="C31" s="55"/>
      <c r="D31" s="60">
        <v>-55411006437</v>
      </c>
      <c r="E31" s="60">
        <v>-89755259617</v>
      </c>
    </row>
    <row r="32" spans="1:5" s="9" customFormat="1" ht="16.5" customHeight="1">
      <c r="A32" s="81" t="s">
        <v>164</v>
      </c>
      <c r="B32" s="55">
        <v>35</v>
      </c>
      <c r="C32" s="55"/>
      <c r="D32" s="60">
        <v>-3555250445</v>
      </c>
      <c r="E32" s="60">
        <v>-3022870912</v>
      </c>
    </row>
    <row r="33" spans="1:5" s="9" customFormat="1" ht="16.5" customHeight="1">
      <c r="A33" s="81" t="s">
        <v>165</v>
      </c>
      <c r="B33" s="55">
        <v>36</v>
      </c>
      <c r="C33" s="55">
        <v>20</v>
      </c>
      <c r="D33" s="60">
        <v>-7280538400</v>
      </c>
      <c r="E33" s="60">
        <v>-7480783200</v>
      </c>
    </row>
    <row r="34" spans="1:5" s="9" customFormat="1" ht="16.5" customHeight="1">
      <c r="A34" s="82" t="s">
        <v>166</v>
      </c>
      <c r="B34" s="64">
        <v>40</v>
      </c>
      <c r="C34" s="64"/>
      <c r="D34" s="84">
        <v>-56246795282</v>
      </c>
      <c r="E34" s="84">
        <v>-189283575067</v>
      </c>
    </row>
    <row r="35" spans="1:5" s="9" customFormat="1" ht="16.5" customHeight="1">
      <c r="A35" s="86" t="s">
        <v>167</v>
      </c>
      <c r="B35" s="64">
        <v>50</v>
      </c>
      <c r="C35" s="64"/>
      <c r="D35" s="88">
        <v>-89795500705</v>
      </c>
      <c r="E35" s="88">
        <v>19539200841</v>
      </c>
    </row>
    <row r="36" spans="1:5" s="9" customFormat="1" ht="16.5" customHeight="1">
      <c r="A36" s="86" t="s">
        <v>168</v>
      </c>
      <c r="B36" s="64">
        <v>60</v>
      </c>
      <c r="C36" s="64"/>
      <c r="D36" s="84">
        <v>152435790243</v>
      </c>
      <c r="E36" s="84">
        <v>38289982844</v>
      </c>
    </row>
    <row r="37" spans="1:5" s="9" customFormat="1" ht="16.5" customHeight="1">
      <c r="A37" s="79" t="s">
        <v>169</v>
      </c>
      <c r="B37" s="55">
        <v>61</v>
      </c>
      <c r="C37" s="64"/>
      <c r="D37" s="84">
        <v>0</v>
      </c>
      <c r="E37" s="84">
        <v>0</v>
      </c>
    </row>
    <row r="38" spans="1:5" s="9" customFormat="1" ht="16.5" customHeight="1">
      <c r="A38" s="89" t="s">
        <v>170</v>
      </c>
      <c r="B38" s="68">
        <v>70</v>
      </c>
      <c r="C38" s="68"/>
      <c r="D38" s="90">
        <v>62640289538</v>
      </c>
      <c r="E38" s="90">
        <v>57829183685</v>
      </c>
    </row>
    <row r="39" spans="1:5" s="9" customFormat="1" ht="10.5" customHeight="1">
      <c r="A39" s="37"/>
      <c r="B39" s="91"/>
      <c r="C39" s="91"/>
      <c r="D39" s="37"/>
      <c r="E39" s="37"/>
    </row>
    <row r="40" spans="1:5" s="9" customFormat="1" ht="16.5" customHeight="1">
      <c r="A40" s="37"/>
      <c r="B40" s="91"/>
      <c r="C40" s="307" t="s">
        <v>96</v>
      </c>
      <c r="D40" s="307"/>
      <c r="E40" s="307"/>
    </row>
    <row r="41" spans="1:5" s="9" customFormat="1" ht="16.5" customHeight="1">
      <c r="A41" s="308" t="s">
        <v>171</v>
      </c>
      <c r="B41" s="308"/>
      <c r="C41" s="308"/>
      <c r="D41" s="308" t="s">
        <v>98</v>
      </c>
      <c r="E41" s="308"/>
    </row>
    <row r="42" spans="1:5" s="9" customFormat="1" ht="16.5" customHeight="1">
      <c r="A42" s="37"/>
      <c r="B42" s="91"/>
      <c r="C42" s="91"/>
      <c r="D42" s="37"/>
      <c r="E42" s="37"/>
    </row>
    <row r="43" spans="1:5" s="9" customFormat="1" ht="16.5" customHeight="1">
      <c r="A43" s="37"/>
      <c r="B43" s="91"/>
      <c r="C43" s="91"/>
      <c r="D43" s="92"/>
      <c r="E43" s="37"/>
    </row>
    <row r="44" spans="1:5" s="9" customFormat="1" ht="16.5" customHeight="1">
      <c r="A44" s="37"/>
      <c r="B44" s="91"/>
      <c r="C44" s="91"/>
      <c r="D44" s="93"/>
      <c r="E44" s="37"/>
    </row>
    <row r="45" spans="1:5" s="9" customFormat="1" ht="16.5" customHeight="1">
      <c r="A45" s="37"/>
      <c r="B45" s="91"/>
      <c r="C45" s="91"/>
      <c r="D45" s="37"/>
      <c r="E45" s="37"/>
    </row>
    <row r="46" spans="1:5" s="9" customFormat="1" ht="16.5" customHeight="1">
      <c r="A46" s="303" t="s">
        <v>172</v>
      </c>
      <c r="B46" s="303"/>
      <c r="C46" s="303"/>
      <c r="D46" s="303" t="s">
        <v>100</v>
      </c>
      <c r="E46" s="303"/>
    </row>
    <row r="47" spans="2:3" s="9" customFormat="1" ht="16.5" customHeight="1">
      <c r="B47" s="94"/>
      <c r="C47" s="94"/>
    </row>
    <row r="48" s="9" customFormat="1" ht="16.5" customHeight="1">
      <c r="B48" s="94"/>
    </row>
  </sheetData>
  <mergeCells count="13">
    <mergeCell ref="A1:E1"/>
    <mergeCell ref="A2:E2"/>
    <mergeCell ref="A3:E3"/>
    <mergeCell ref="D5:E5"/>
    <mergeCell ref="A6:A7"/>
    <mergeCell ref="B6:B7"/>
    <mergeCell ref="C6:C7"/>
    <mergeCell ref="D6:E6"/>
    <mergeCell ref="C40:E40"/>
    <mergeCell ref="A41:C41"/>
    <mergeCell ref="D41:E41"/>
    <mergeCell ref="A46:C46"/>
    <mergeCell ref="D46:E4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49"/>
  <sheetViews>
    <sheetView workbookViewId="0" topLeftCell="A46">
      <selection activeCell="B27" sqref="B27"/>
    </sheetView>
  </sheetViews>
  <sheetFormatPr defaultColWidth="9.140625" defaultRowHeight="12.75"/>
  <cols>
    <col min="1" max="1" width="6.00390625" style="9" customWidth="1"/>
    <col min="2" max="4" width="9.140625" style="9" customWidth="1"/>
    <col min="5" max="5" width="22.140625" style="9" customWidth="1"/>
    <col min="6" max="6" width="18.00390625" style="102" customWidth="1"/>
    <col min="7" max="7" width="5.8515625" style="9" customWidth="1"/>
    <col min="8" max="8" width="21.00390625" style="9" bestFit="1" customWidth="1"/>
    <col min="9" max="9" width="13.421875" style="9" bestFit="1" customWidth="1"/>
    <col min="10" max="16384" width="9.140625" style="9" customWidth="1"/>
  </cols>
  <sheetData>
    <row r="1" spans="1:9" ht="38.25" customHeight="1">
      <c r="A1" s="315" t="s">
        <v>173</v>
      </c>
      <c r="B1" s="315"/>
      <c r="C1" s="315"/>
      <c r="D1" s="315"/>
      <c r="E1" s="315"/>
      <c r="F1" s="315"/>
      <c r="G1" s="315"/>
      <c r="H1" s="315"/>
      <c r="I1" s="315"/>
    </row>
    <row r="2" spans="1:9" ht="18.75" customHeight="1">
      <c r="A2" s="96"/>
      <c r="B2" s="96"/>
      <c r="C2" s="96"/>
      <c r="D2" s="96"/>
      <c r="E2" s="96"/>
      <c r="F2" s="97"/>
      <c r="G2" s="96"/>
      <c r="H2" s="96"/>
      <c r="I2" s="96"/>
    </row>
    <row r="3" spans="1:8" ht="15">
      <c r="A3" s="14" t="s">
        <v>174</v>
      </c>
      <c r="F3" s="98" t="s">
        <v>175</v>
      </c>
      <c r="G3" s="99"/>
      <c r="H3" s="100" t="s">
        <v>176</v>
      </c>
    </row>
    <row r="4" spans="2:8" ht="15">
      <c r="B4" s="101" t="s">
        <v>177</v>
      </c>
      <c r="F4" s="102">
        <v>907349823</v>
      </c>
      <c r="H4" s="95">
        <v>3658163285</v>
      </c>
    </row>
    <row r="5" spans="2:8" ht="15">
      <c r="B5" s="101" t="s">
        <v>178</v>
      </c>
      <c r="F5" s="102">
        <v>33518257452</v>
      </c>
      <c r="H5" s="95">
        <v>54169020400</v>
      </c>
    </row>
    <row r="6" spans="2:8" ht="15">
      <c r="B6" s="101" t="s">
        <v>179</v>
      </c>
      <c r="F6" s="102">
        <v>28214682263</v>
      </c>
      <c r="H6" s="95">
        <v>2000000</v>
      </c>
    </row>
    <row r="7" spans="2:8" s="14" customFormat="1" ht="24" customHeight="1">
      <c r="B7" s="314" t="s">
        <v>180</v>
      </c>
      <c r="C7" s="314"/>
      <c r="D7" s="314"/>
      <c r="F7" s="103">
        <v>62640289538</v>
      </c>
      <c r="H7" s="104">
        <v>57829183685</v>
      </c>
    </row>
    <row r="9" spans="1:8" ht="15">
      <c r="A9" s="14" t="s">
        <v>181</v>
      </c>
      <c r="F9" s="98" t="s">
        <v>175</v>
      </c>
      <c r="G9" s="99"/>
      <c r="H9" s="100" t="s">
        <v>176</v>
      </c>
    </row>
    <row r="10" spans="1:8" ht="15">
      <c r="A10" s="14"/>
      <c r="B10" s="101" t="s">
        <v>182</v>
      </c>
      <c r="F10" s="102">
        <v>9917052000</v>
      </c>
      <c r="G10" s="99"/>
      <c r="H10" s="100"/>
    </row>
    <row r="11" spans="1:8" ht="15">
      <c r="A11" s="14"/>
      <c r="B11" s="101" t="s">
        <v>183</v>
      </c>
      <c r="F11" s="98"/>
      <c r="G11" s="99"/>
      <c r="H11" s="100"/>
    </row>
    <row r="12" spans="1:8" ht="15">
      <c r="A12" s="14"/>
      <c r="B12" s="101" t="s">
        <v>184</v>
      </c>
      <c r="F12" s="102">
        <v>-196000000</v>
      </c>
      <c r="G12" s="99"/>
      <c r="H12" s="100"/>
    </row>
    <row r="13" spans="2:8" s="14" customFormat="1" ht="14.25">
      <c r="B13" s="314" t="s">
        <v>180</v>
      </c>
      <c r="C13" s="314"/>
      <c r="D13" s="314"/>
      <c r="E13" s="314"/>
      <c r="F13" s="103">
        <v>9721052000</v>
      </c>
      <c r="G13" s="103"/>
      <c r="H13" s="103">
        <v>0</v>
      </c>
    </row>
    <row r="14" spans="2:8" s="14" customFormat="1" ht="14.25">
      <c r="B14" s="43"/>
      <c r="C14" s="43"/>
      <c r="D14" s="43"/>
      <c r="E14" s="43"/>
      <c r="F14" s="103"/>
      <c r="G14" s="103"/>
      <c r="H14" s="103"/>
    </row>
    <row r="15" spans="1:8" ht="15">
      <c r="A15" s="14" t="s">
        <v>185</v>
      </c>
      <c r="F15" s="98" t="s">
        <v>175</v>
      </c>
      <c r="G15" s="99"/>
      <c r="H15" s="100" t="s">
        <v>176</v>
      </c>
    </row>
    <row r="16" spans="2:9" ht="15">
      <c r="B16" s="101" t="s">
        <v>186</v>
      </c>
      <c r="F16" s="102">
        <v>0</v>
      </c>
      <c r="H16" s="105">
        <v>0</v>
      </c>
      <c r="I16" s="92"/>
    </row>
    <row r="17" spans="2:8" ht="15">
      <c r="B17" s="101" t="s">
        <v>187</v>
      </c>
      <c r="F17" s="102">
        <v>0</v>
      </c>
      <c r="H17" s="105">
        <v>0</v>
      </c>
    </row>
    <row r="18" spans="2:8" ht="15">
      <c r="B18" s="101" t="s">
        <v>188</v>
      </c>
      <c r="F18" s="102">
        <v>0</v>
      </c>
      <c r="H18" s="105">
        <v>0</v>
      </c>
    </row>
    <row r="19" spans="2:9" ht="15">
      <c r="B19" s="101" t="s">
        <v>189</v>
      </c>
      <c r="F19" s="102">
        <v>85371838166</v>
      </c>
      <c r="H19" s="105">
        <v>35986586594</v>
      </c>
      <c r="I19" s="105"/>
    </row>
    <row r="20" spans="2:8" s="14" customFormat="1" ht="14.25">
      <c r="B20" s="314" t="s">
        <v>180</v>
      </c>
      <c r="C20" s="314"/>
      <c r="D20" s="314"/>
      <c r="E20" s="314"/>
      <c r="F20" s="103">
        <v>85371838166</v>
      </c>
      <c r="G20" s="103"/>
      <c r="H20" s="103">
        <v>35986586594</v>
      </c>
    </row>
    <row r="22" spans="1:8" ht="15">
      <c r="A22" s="14" t="s">
        <v>190</v>
      </c>
      <c r="F22" s="98" t="s">
        <v>175</v>
      </c>
      <c r="G22" s="99"/>
      <c r="H22" s="100" t="s">
        <v>191</v>
      </c>
    </row>
    <row r="23" spans="2:8" ht="15">
      <c r="B23" s="101" t="s">
        <v>192</v>
      </c>
      <c r="H23" s="95"/>
    </row>
    <row r="24" spans="2:8" ht="15">
      <c r="B24" s="101" t="s">
        <v>193</v>
      </c>
      <c r="F24" s="102">
        <v>32357095868.890015</v>
      </c>
      <c r="H24" s="105">
        <v>19769667224</v>
      </c>
    </row>
    <row r="25" spans="2:8" ht="15">
      <c r="B25" s="101" t="s">
        <v>194</v>
      </c>
      <c r="F25" s="102">
        <v>267312321.92000002</v>
      </c>
      <c r="H25" s="105">
        <v>290757535</v>
      </c>
    </row>
    <row r="26" spans="2:8" ht="15">
      <c r="B26" s="101" t="s">
        <v>195</v>
      </c>
      <c r="F26" s="102">
        <v>114213980479</v>
      </c>
      <c r="H26" s="105">
        <v>123675626938</v>
      </c>
    </row>
    <row r="27" spans="2:8" ht="15">
      <c r="B27" s="101" t="s">
        <v>196</v>
      </c>
      <c r="F27" s="102">
        <v>64623884096.45401</v>
      </c>
      <c r="H27" s="105">
        <v>42866861884</v>
      </c>
    </row>
    <row r="28" spans="2:8" ht="15">
      <c r="B28" s="101" t="s">
        <v>197</v>
      </c>
      <c r="F28" s="102">
        <v>10801784164</v>
      </c>
      <c r="H28" s="105">
        <v>4697400</v>
      </c>
    </row>
    <row r="29" spans="2:8" ht="15">
      <c r="B29" s="101" t="s">
        <v>198</v>
      </c>
      <c r="H29" s="105">
        <v>0</v>
      </c>
    </row>
    <row r="30" spans="2:8" ht="15">
      <c r="B30" s="314" t="s">
        <v>199</v>
      </c>
      <c r="C30" s="314"/>
      <c r="D30" s="314"/>
      <c r="E30" s="314"/>
      <c r="F30" s="103">
        <v>222264056930.264</v>
      </c>
      <c r="H30" s="103">
        <v>186607610981</v>
      </c>
    </row>
    <row r="32" spans="1:8" ht="15">
      <c r="A32" s="14" t="s">
        <v>200</v>
      </c>
      <c r="F32" s="98" t="s">
        <v>175</v>
      </c>
      <c r="G32" s="99"/>
      <c r="H32" s="100" t="s">
        <v>191</v>
      </c>
    </row>
    <row r="33" spans="1:8" ht="15">
      <c r="A33" s="14"/>
      <c r="B33" s="101" t="s">
        <v>201</v>
      </c>
      <c r="F33" s="98"/>
      <c r="G33" s="99"/>
      <c r="H33" s="100"/>
    </row>
    <row r="34" spans="2:8" ht="15">
      <c r="B34" s="101" t="s">
        <v>202</v>
      </c>
      <c r="F34" s="102">
        <v>0</v>
      </c>
      <c r="H34" s="105">
        <v>1804608752</v>
      </c>
    </row>
    <row r="35" spans="2:8" ht="15">
      <c r="B35" s="101" t="s">
        <v>203</v>
      </c>
      <c r="F35" s="102">
        <v>0</v>
      </c>
      <c r="H35" s="209">
        <v>0</v>
      </c>
    </row>
    <row r="36" spans="3:6" s="106" customFormat="1" ht="15" hidden="1">
      <c r="C36" s="107" t="s">
        <v>204</v>
      </c>
      <c r="F36" s="108"/>
    </row>
    <row r="37" spans="2:8" ht="15">
      <c r="B37" s="314" t="s">
        <v>180</v>
      </c>
      <c r="C37" s="314"/>
      <c r="D37" s="314"/>
      <c r="E37" s="314"/>
      <c r="F37" s="103">
        <v>0</v>
      </c>
      <c r="H37" s="103">
        <v>1804608752</v>
      </c>
    </row>
    <row r="39" spans="1:8" ht="15">
      <c r="A39" s="14" t="s">
        <v>205</v>
      </c>
      <c r="F39" s="98" t="s">
        <v>175</v>
      </c>
      <c r="G39" s="99"/>
      <c r="H39" s="100" t="s">
        <v>191</v>
      </c>
    </row>
    <row r="40" spans="2:8" ht="15">
      <c r="B40" s="101" t="s">
        <v>206</v>
      </c>
      <c r="H40" s="105"/>
    </row>
    <row r="41" ht="15">
      <c r="B41" s="101" t="s">
        <v>207</v>
      </c>
    </row>
    <row r="42" spans="2:8" ht="15">
      <c r="B42" s="314" t="s">
        <v>180</v>
      </c>
      <c r="C42" s="314"/>
      <c r="D42" s="314"/>
      <c r="E42" s="314"/>
      <c r="F42" s="103">
        <v>0</v>
      </c>
      <c r="G42" s="103">
        <v>0</v>
      </c>
      <c r="H42" s="103">
        <v>0</v>
      </c>
    </row>
    <row r="44" spans="1:8" ht="15">
      <c r="A44" s="14" t="s">
        <v>208</v>
      </c>
      <c r="F44" s="98" t="s">
        <v>175</v>
      </c>
      <c r="G44" s="99"/>
      <c r="H44" s="100" t="s">
        <v>191</v>
      </c>
    </row>
    <row r="45" spans="2:3" ht="15">
      <c r="B45" s="101" t="s">
        <v>209</v>
      </c>
      <c r="C45" s="101"/>
    </row>
    <row r="46" spans="2:3" ht="15">
      <c r="B46" s="101" t="s">
        <v>210</v>
      </c>
      <c r="C46" s="101"/>
    </row>
    <row r="47" ht="15">
      <c r="B47" s="101" t="s">
        <v>211</v>
      </c>
    </row>
    <row r="48" ht="15">
      <c r="B48" s="101" t="s">
        <v>212</v>
      </c>
    </row>
    <row r="49" spans="2:8" ht="15">
      <c r="B49" s="314" t="s">
        <v>180</v>
      </c>
      <c r="C49" s="314"/>
      <c r="D49" s="314"/>
      <c r="E49" s="314"/>
      <c r="F49" s="103">
        <v>0</v>
      </c>
      <c r="G49" s="103"/>
      <c r="H49" s="103">
        <v>0</v>
      </c>
    </row>
  </sheetData>
  <mergeCells count="8">
    <mergeCell ref="A1:I1"/>
    <mergeCell ref="B7:D7"/>
    <mergeCell ref="B13:E13"/>
    <mergeCell ref="B20:E20"/>
    <mergeCell ref="B30:E30"/>
    <mergeCell ref="B37:E37"/>
    <mergeCell ref="B42:E42"/>
    <mergeCell ref="B49:E4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workbookViewId="0" topLeftCell="A1">
      <selection activeCell="B27" sqref="B27"/>
    </sheetView>
  </sheetViews>
  <sheetFormatPr defaultColWidth="9.140625" defaultRowHeight="12.75"/>
  <cols>
    <col min="1" max="1" width="20.28125" style="249" customWidth="1"/>
    <col min="2" max="2" width="15.00390625" style="249" customWidth="1"/>
    <col min="3" max="3" width="15.8515625" style="249" customWidth="1"/>
    <col min="4" max="4" width="14.7109375" style="249" customWidth="1"/>
    <col min="5" max="5" width="13.7109375" style="249" customWidth="1"/>
    <col min="6" max="6" width="5.8515625" style="249" customWidth="1"/>
    <col min="7" max="7" width="15.421875" style="249" customWidth="1"/>
    <col min="8" max="8" width="17.7109375" style="249" customWidth="1"/>
    <col min="9" max="16384" width="9.140625" style="249" customWidth="1"/>
  </cols>
  <sheetData>
    <row r="1" spans="1:9" ht="18.75" customHeight="1">
      <c r="A1" s="109"/>
      <c r="B1" s="109"/>
      <c r="C1" s="109"/>
      <c r="D1" s="109"/>
      <c r="E1" s="109"/>
      <c r="F1" s="109"/>
      <c r="G1" s="109"/>
      <c r="H1" s="109"/>
      <c r="I1" s="109"/>
    </row>
    <row r="2" spans="1:8" s="9" customFormat="1" ht="15">
      <c r="A2" s="14" t="s">
        <v>213</v>
      </c>
      <c r="F2" s="100"/>
      <c r="G2" s="99"/>
      <c r="H2" s="100"/>
    </row>
    <row r="3" spans="1:8" ht="39.75" customHeight="1">
      <c r="A3" s="22" t="s">
        <v>214</v>
      </c>
      <c r="B3" s="22" t="s">
        <v>215</v>
      </c>
      <c r="C3" s="22" t="s">
        <v>216</v>
      </c>
      <c r="D3" s="22" t="s">
        <v>217</v>
      </c>
      <c r="E3" s="22" t="s">
        <v>218</v>
      </c>
      <c r="F3" s="22" t="s">
        <v>219</v>
      </c>
      <c r="G3" s="22" t="s">
        <v>220</v>
      </c>
      <c r="H3" s="257"/>
    </row>
    <row r="4" spans="1:8" s="32" customFormat="1" ht="18" customHeight="1">
      <c r="A4" s="11" t="s">
        <v>221</v>
      </c>
      <c r="B4" s="110"/>
      <c r="C4" s="11"/>
      <c r="D4" s="11"/>
      <c r="E4" s="11"/>
      <c r="F4" s="111"/>
      <c r="G4" s="11"/>
      <c r="H4" s="112"/>
    </row>
    <row r="5" spans="1:8" s="32" customFormat="1" ht="18" customHeight="1">
      <c r="A5" s="113" t="s">
        <v>222</v>
      </c>
      <c r="B5" s="114">
        <v>8345780289</v>
      </c>
      <c r="C5" s="115">
        <v>45638915156</v>
      </c>
      <c r="D5" s="115">
        <v>35975019702</v>
      </c>
      <c r="E5" s="115">
        <v>1957643268</v>
      </c>
      <c r="F5" s="115">
        <v>0</v>
      </c>
      <c r="G5" s="115">
        <v>91917358415</v>
      </c>
      <c r="H5" s="112"/>
    </row>
    <row r="6" spans="1:7" s="119" customFormat="1" ht="18" customHeight="1">
      <c r="A6" s="116" t="s">
        <v>223</v>
      </c>
      <c r="B6" s="117">
        <v>12504581091</v>
      </c>
      <c r="C6" s="117">
        <v>2334060629</v>
      </c>
      <c r="D6" s="117">
        <v>7009523808</v>
      </c>
      <c r="E6" s="117"/>
      <c r="F6" s="117"/>
      <c r="G6" s="118">
        <v>21848165528</v>
      </c>
    </row>
    <row r="7" spans="1:7" s="119" customFormat="1" ht="18" customHeight="1">
      <c r="A7" s="116" t="s">
        <v>224</v>
      </c>
      <c r="B7" s="120"/>
      <c r="C7" s="117"/>
      <c r="D7" s="117"/>
      <c r="E7" s="117"/>
      <c r="F7" s="117"/>
      <c r="G7" s="17">
        <v>0</v>
      </c>
    </row>
    <row r="8" spans="1:7" s="119" customFormat="1" ht="18" customHeight="1">
      <c r="A8" s="116" t="s">
        <v>225</v>
      </c>
      <c r="B8" s="120"/>
      <c r="C8" s="117"/>
      <c r="D8" s="117"/>
      <c r="E8" s="117"/>
      <c r="F8" s="117"/>
      <c r="G8" s="17">
        <v>0</v>
      </c>
    </row>
    <row r="9" spans="1:7" s="119" customFormat="1" ht="18" customHeight="1">
      <c r="A9" s="116" t="s">
        <v>226</v>
      </c>
      <c r="B9" s="120"/>
      <c r="C9" s="117"/>
      <c r="D9" s="117"/>
      <c r="E9" s="117"/>
      <c r="F9" s="117"/>
      <c r="G9" s="17">
        <v>0</v>
      </c>
    </row>
    <row r="10" spans="1:7" s="119" customFormat="1" ht="18" customHeight="1">
      <c r="A10" s="116" t="s">
        <v>227</v>
      </c>
      <c r="B10" s="120"/>
      <c r="C10" s="117"/>
      <c r="D10" s="117"/>
      <c r="E10" s="117"/>
      <c r="F10" s="117"/>
      <c r="G10" s="17">
        <v>0</v>
      </c>
    </row>
    <row r="11" spans="1:7" s="119" customFormat="1" ht="18" customHeight="1">
      <c r="A11" s="116" t="s">
        <v>228</v>
      </c>
      <c r="B11" s="120"/>
      <c r="C11" s="117"/>
      <c r="D11" s="117"/>
      <c r="E11" s="117"/>
      <c r="F11" s="117"/>
      <c r="G11" s="121">
        <v>0</v>
      </c>
    </row>
    <row r="12" spans="1:7" s="32" customFormat="1" ht="18" customHeight="1">
      <c r="A12" s="113" t="s">
        <v>229</v>
      </c>
      <c r="B12" s="114">
        <v>20850361380</v>
      </c>
      <c r="C12" s="114">
        <v>47972975785</v>
      </c>
      <c r="D12" s="114">
        <v>42984543510</v>
      </c>
      <c r="E12" s="114">
        <v>1957643268</v>
      </c>
      <c r="F12" s="114">
        <v>0</v>
      </c>
      <c r="G12" s="115">
        <v>113765523943</v>
      </c>
    </row>
    <row r="13" spans="1:7" s="32" customFormat="1" ht="18" customHeight="1">
      <c r="A13" s="15" t="s">
        <v>230</v>
      </c>
      <c r="B13" s="17"/>
      <c r="C13" s="122"/>
      <c r="D13" s="17"/>
      <c r="E13" s="17"/>
      <c r="F13" s="17"/>
      <c r="G13" s="115">
        <v>0</v>
      </c>
    </row>
    <row r="14" spans="1:7" s="32" customFormat="1" ht="18" customHeight="1">
      <c r="A14" s="113" t="s">
        <v>222</v>
      </c>
      <c r="B14" s="115">
        <v>3212720014</v>
      </c>
      <c r="C14" s="114">
        <v>32588658030.800003</v>
      </c>
      <c r="D14" s="115">
        <v>20828562514</v>
      </c>
      <c r="E14" s="115">
        <v>1872256804</v>
      </c>
      <c r="F14" s="115"/>
      <c r="G14" s="115">
        <v>58502197362.8</v>
      </c>
    </row>
    <row r="15" spans="1:7" s="119" customFormat="1" ht="18" customHeight="1">
      <c r="A15" s="116" t="s">
        <v>231</v>
      </c>
      <c r="B15" s="117">
        <v>434532990</v>
      </c>
      <c r="C15" s="117">
        <v>3071336927</v>
      </c>
      <c r="D15" s="117">
        <v>2890666330</v>
      </c>
      <c r="E15" s="123">
        <v>33219462</v>
      </c>
      <c r="F15" s="117">
        <v>0</v>
      </c>
      <c r="G15" s="118">
        <v>6429755709</v>
      </c>
    </row>
    <row r="16" spans="1:7" s="119" customFormat="1" ht="18" customHeight="1">
      <c r="A16" s="116" t="s">
        <v>226</v>
      </c>
      <c r="B16" s="117"/>
      <c r="C16" s="120"/>
      <c r="D16" s="117"/>
      <c r="E16" s="117"/>
      <c r="F16" s="117"/>
      <c r="G16" s="17">
        <v>0</v>
      </c>
    </row>
    <row r="17" spans="1:7" s="119" customFormat="1" ht="18" customHeight="1">
      <c r="A17" s="116" t="s">
        <v>227</v>
      </c>
      <c r="B17" s="117"/>
      <c r="C17" s="117"/>
      <c r="D17" s="117"/>
      <c r="E17" s="117"/>
      <c r="F17" s="117"/>
      <c r="G17" s="17">
        <v>0</v>
      </c>
    </row>
    <row r="18" spans="1:7" ht="18" customHeight="1">
      <c r="A18" s="124" t="s">
        <v>228</v>
      </c>
      <c r="B18" s="117"/>
      <c r="C18" s="20"/>
      <c r="D18" s="117"/>
      <c r="E18" s="20"/>
      <c r="F18" s="20"/>
      <c r="G18" s="121">
        <v>0</v>
      </c>
    </row>
    <row r="19" spans="1:8" s="32" customFormat="1" ht="18" customHeight="1">
      <c r="A19" s="125" t="s">
        <v>229</v>
      </c>
      <c r="B19" s="118">
        <v>3647253004</v>
      </c>
      <c r="C19" s="118">
        <v>35659994957.8</v>
      </c>
      <c r="D19" s="118">
        <v>23719228844</v>
      </c>
      <c r="E19" s="118">
        <v>1905476266</v>
      </c>
      <c r="F19" s="118">
        <v>0</v>
      </c>
      <c r="G19" s="118">
        <v>64931953071.8</v>
      </c>
      <c r="H19" s="126"/>
    </row>
    <row r="20" spans="1:8" s="32" customFormat="1" ht="23.25" customHeight="1">
      <c r="A20" s="113" t="s">
        <v>232</v>
      </c>
      <c r="B20" s="115"/>
      <c r="C20" s="115"/>
      <c r="D20" s="115"/>
      <c r="E20" s="115"/>
      <c r="F20" s="115"/>
      <c r="G20" s="115">
        <v>0</v>
      </c>
      <c r="H20" s="127"/>
    </row>
    <row r="21" spans="1:7" ht="18" customHeight="1">
      <c r="A21" s="124" t="s">
        <v>233</v>
      </c>
      <c r="B21" s="20">
        <v>5133060275</v>
      </c>
      <c r="C21" s="20">
        <v>13050257125.199997</v>
      </c>
      <c r="D21" s="20">
        <v>15146457188</v>
      </c>
      <c r="E21" s="20">
        <v>85386464</v>
      </c>
      <c r="F21" s="20">
        <v>0</v>
      </c>
      <c r="G21" s="17">
        <v>33415161052.199997</v>
      </c>
    </row>
    <row r="22" spans="1:8" ht="18" customHeight="1">
      <c r="A22" s="128" t="s">
        <v>234</v>
      </c>
      <c r="B22" s="27">
        <v>17203108376</v>
      </c>
      <c r="C22" s="27">
        <v>12312980827.199997</v>
      </c>
      <c r="D22" s="27">
        <v>19265314666</v>
      </c>
      <c r="E22" s="27">
        <v>52167002</v>
      </c>
      <c r="F22" s="27">
        <v>0</v>
      </c>
      <c r="G22" s="129">
        <v>48833570871.2</v>
      </c>
      <c r="H22" s="259"/>
    </row>
    <row r="23" spans="2:7" ht="9" customHeight="1">
      <c r="B23" s="130"/>
      <c r="C23" s="130"/>
      <c r="D23" s="130"/>
      <c r="E23" s="130"/>
      <c r="F23" s="252"/>
      <c r="G23" s="252"/>
    </row>
    <row r="24" spans="1:7" s="131" customFormat="1" ht="18" customHeight="1">
      <c r="A24" s="131" t="s">
        <v>235</v>
      </c>
      <c r="G24" s="132"/>
    </row>
    <row r="25" s="131" customFormat="1" ht="18" customHeight="1">
      <c r="A25" s="131" t="s">
        <v>236</v>
      </c>
    </row>
    <row r="26" s="131" customFormat="1" ht="18" customHeight="1">
      <c r="A26" s="131" t="s">
        <v>237</v>
      </c>
    </row>
    <row r="27" s="131" customFormat="1" ht="18" customHeight="1">
      <c r="A27" s="131" t="s">
        <v>238</v>
      </c>
    </row>
    <row r="28" ht="9" customHeight="1"/>
    <row r="29" spans="1:8" s="9" customFormat="1" ht="18" customHeight="1">
      <c r="A29" s="14" t="s">
        <v>239</v>
      </c>
      <c r="F29" s="100"/>
      <c r="G29" s="99"/>
      <c r="H29" s="100"/>
    </row>
    <row r="30" spans="1:8" ht="40.5" customHeight="1">
      <c r="A30" s="22" t="s">
        <v>214</v>
      </c>
      <c r="B30" s="22" t="s">
        <v>240</v>
      </c>
      <c r="C30" s="22" t="s">
        <v>241</v>
      </c>
      <c r="D30" s="22" t="s">
        <v>242</v>
      </c>
      <c r="E30" s="22" t="s">
        <v>243</v>
      </c>
      <c r="F30" s="22" t="s">
        <v>219</v>
      </c>
      <c r="G30" s="22" t="s">
        <v>220</v>
      </c>
      <c r="H30" s="257"/>
    </row>
    <row r="31" spans="1:8" s="32" customFormat="1" ht="18" customHeight="1">
      <c r="A31" s="133" t="s">
        <v>244</v>
      </c>
      <c r="B31" s="134"/>
      <c r="C31" s="135"/>
      <c r="D31" s="135"/>
      <c r="E31" s="135"/>
      <c r="F31" s="135"/>
      <c r="G31" s="133"/>
      <c r="H31" s="112"/>
    </row>
    <row r="32" spans="1:8" s="32" customFormat="1" ht="18" customHeight="1">
      <c r="A32" s="15" t="s">
        <v>222</v>
      </c>
      <c r="B32" s="122">
        <v>616096500</v>
      </c>
      <c r="C32" s="17"/>
      <c r="D32" s="17"/>
      <c r="E32" s="17"/>
      <c r="F32" s="17"/>
      <c r="G32" s="136">
        <v>616096500</v>
      </c>
      <c r="H32" s="112"/>
    </row>
    <row r="33" spans="1:8" s="32" customFormat="1" ht="18" customHeight="1">
      <c r="A33" s="137" t="s">
        <v>225</v>
      </c>
      <c r="B33" s="138">
        <v>0</v>
      </c>
      <c r="C33" s="17"/>
      <c r="D33" s="17"/>
      <c r="E33" s="17"/>
      <c r="F33" s="17"/>
      <c r="G33" s="136">
        <v>0</v>
      </c>
      <c r="H33" s="112"/>
    </row>
    <row r="34" spans="1:7" s="119" customFormat="1" ht="18" customHeight="1">
      <c r="A34" s="116" t="s">
        <v>228</v>
      </c>
      <c r="B34" s="120">
        <v>0</v>
      </c>
      <c r="C34" s="117"/>
      <c r="D34" s="117"/>
      <c r="E34" s="117"/>
      <c r="F34" s="117"/>
      <c r="G34" s="17">
        <v>0</v>
      </c>
    </row>
    <row r="35" spans="1:7" s="32" customFormat="1" ht="18" customHeight="1">
      <c r="A35" s="15" t="s">
        <v>229</v>
      </c>
      <c r="B35" s="122">
        <v>616096500</v>
      </c>
      <c r="C35" s="17"/>
      <c r="D35" s="17"/>
      <c r="E35" s="17"/>
      <c r="F35" s="17"/>
      <c r="G35" s="136">
        <v>616096500</v>
      </c>
    </row>
    <row r="36" spans="1:7" s="32" customFormat="1" ht="18" customHeight="1">
      <c r="A36" s="113" t="s">
        <v>230</v>
      </c>
      <c r="B36" s="115"/>
      <c r="C36" s="114"/>
      <c r="D36" s="115"/>
      <c r="E36" s="115"/>
      <c r="F36" s="115"/>
      <c r="G36" s="139">
        <v>0</v>
      </c>
    </row>
    <row r="37" spans="1:7" s="142" customFormat="1" ht="18" customHeight="1">
      <c r="A37" s="15" t="s">
        <v>222</v>
      </c>
      <c r="B37" s="122">
        <v>616096500</v>
      </c>
      <c r="C37" s="140"/>
      <c r="D37" s="141"/>
      <c r="E37" s="141"/>
      <c r="F37" s="141"/>
      <c r="G37" s="136">
        <v>616096500</v>
      </c>
    </row>
    <row r="38" spans="1:7" s="142" customFormat="1" ht="18" customHeight="1">
      <c r="A38" s="116" t="s">
        <v>231</v>
      </c>
      <c r="B38" s="117">
        <v>0</v>
      </c>
      <c r="C38" s="140"/>
      <c r="D38" s="141"/>
      <c r="E38" s="141"/>
      <c r="F38" s="141"/>
      <c r="G38" s="136">
        <v>0</v>
      </c>
    </row>
    <row r="39" spans="1:7" ht="18" customHeight="1">
      <c r="A39" s="124" t="s">
        <v>228</v>
      </c>
      <c r="B39" s="117">
        <v>0</v>
      </c>
      <c r="C39" s="20"/>
      <c r="D39" s="117"/>
      <c r="E39" s="20"/>
      <c r="F39" s="20"/>
      <c r="G39" s="17">
        <v>0</v>
      </c>
    </row>
    <row r="40" spans="1:7" s="32" customFormat="1" ht="18" customHeight="1">
      <c r="A40" s="15" t="s">
        <v>229</v>
      </c>
      <c r="B40" s="122">
        <v>616096500</v>
      </c>
      <c r="C40" s="17"/>
      <c r="D40" s="17"/>
      <c r="E40" s="17"/>
      <c r="F40" s="17"/>
      <c r="G40" s="143">
        <v>616096500</v>
      </c>
    </row>
    <row r="41" spans="1:7" s="32" customFormat="1" ht="18" customHeight="1">
      <c r="A41" s="113" t="s">
        <v>245</v>
      </c>
      <c r="B41" s="115"/>
      <c r="C41" s="115"/>
      <c r="D41" s="115"/>
      <c r="E41" s="115"/>
      <c r="F41" s="115"/>
      <c r="G41" s="139">
        <v>0</v>
      </c>
    </row>
    <row r="42" spans="1:7" ht="18" customHeight="1">
      <c r="A42" s="124" t="s">
        <v>233</v>
      </c>
      <c r="B42" s="20">
        <v>0</v>
      </c>
      <c r="C42" s="20"/>
      <c r="D42" s="20"/>
      <c r="E42" s="20"/>
      <c r="F42" s="20"/>
      <c r="G42" s="136">
        <v>0</v>
      </c>
    </row>
    <row r="43" spans="1:7" s="32" customFormat="1" ht="18" customHeight="1">
      <c r="A43" s="144" t="s">
        <v>234</v>
      </c>
      <c r="B43" s="129">
        <v>0</v>
      </c>
      <c r="C43" s="129"/>
      <c r="D43" s="129"/>
      <c r="E43" s="129"/>
      <c r="F43" s="129"/>
      <c r="G43" s="145">
        <v>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47"/>
  <sheetViews>
    <sheetView workbookViewId="0" topLeftCell="A1">
      <selection activeCell="B27" sqref="B27"/>
    </sheetView>
  </sheetViews>
  <sheetFormatPr defaultColWidth="9.140625" defaultRowHeight="12.75"/>
  <cols>
    <col min="1" max="1" width="27.140625" style="249" customWidth="1"/>
    <col min="2" max="2" width="14.00390625" style="249" customWidth="1"/>
    <col min="3" max="3" width="15.8515625" style="249" customWidth="1"/>
    <col min="4" max="4" width="18.00390625" style="252" bestFit="1" customWidth="1"/>
    <col min="5" max="5" width="7.57421875" style="249" customWidth="1"/>
    <col min="6" max="6" width="17.00390625" style="249" customWidth="1"/>
    <col min="7" max="7" width="16.140625" style="249" customWidth="1"/>
    <col min="8" max="16384" width="9.140625" style="249" customWidth="1"/>
  </cols>
  <sheetData>
    <row r="1" spans="1:8" ht="16.5" customHeight="1">
      <c r="A1" s="109"/>
      <c r="B1" s="109"/>
      <c r="C1" s="109"/>
      <c r="D1" s="146"/>
      <c r="E1" s="109"/>
      <c r="F1" s="109"/>
      <c r="G1" s="109"/>
      <c r="H1" s="109"/>
    </row>
    <row r="2" spans="1:7" ht="15.75">
      <c r="A2" s="32" t="s">
        <v>246</v>
      </c>
      <c r="E2" s="147"/>
      <c r="F2" s="148"/>
      <c r="G2" s="147"/>
    </row>
    <row r="3" spans="1:7" ht="63.75">
      <c r="A3" s="22" t="s">
        <v>247</v>
      </c>
      <c r="B3" s="22" t="s">
        <v>216</v>
      </c>
      <c r="C3" s="22" t="s">
        <v>248</v>
      </c>
      <c r="D3" s="149" t="s">
        <v>218</v>
      </c>
      <c r="E3" s="22" t="s">
        <v>219</v>
      </c>
      <c r="F3" s="22" t="s">
        <v>220</v>
      </c>
      <c r="G3" s="257"/>
    </row>
    <row r="4" spans="1:7" s="32" customFormat="1" ht="15.75">
      <c r="A4" s="11" t="s">
        <v>249</v>
      </c>
      <c r="B4" s="11"/>
      <c r="C4" s="11"/>
      <c r="D4" s="13"/>
      <c r="E4" s="111"/>
      <c r="F4" s="11"/>
      <c r="G4" s="112"/>
    </row>
    <row r="5" spans="1:7" s="32" customFormat="1" ht="15.75">
      <c r="A5" s="113" t="s">
        <v>222</v>
      </c>
      <c r="B5" s="115"/>
      <c r="C5" s="115">
        <v>17372207687</v>
      </c>
      <c r="D5" s="115"/>
      <c r="E5" s="115"/>
      <c r="F5" s="115">
        <v>17372207687</v>
      </c>
      <c r="G5" s="112"/>
    </row>
    <row r="6" spans="1:6" s="119" customFormat="1" ht="15.75">
      <c r="A6" s="116" t="s">
        <v>250</v>
      </c>
      <c r="B6" s="117"/>
      <c r="C6" s="117">
        <v>0</v>
      </c>
      <c r="D6" s="117"/>
      <c r="E6" s="117"/>
      <c r="F6" s="118">
        <v>0</v>
      </c>
    </row>
    <row r="7" spans="1:6" s="119" customFormat="1" ht="15.75">
      <c r="A7" s="116" t="s">
        <v>251</v>
      </c>
      <c r="B7" s="117"/>
      <c r="C7" s="117"/>
      <c r="D7" s="117"/>
      <c r="E7" s="117"/>
      <c r="F7" s="17">
        <v>0</v>
      </c>
    </row>
    <row r="8" spans="1:6" s="119" customFormat="1" ht="15.75">
      <c r="A8" s="116" t="s">
        <v>252</v>
      </c>
      <c r="B8" s="117"/>
      <c r="C8" s="117"/>
      <c r="D8" s="117"/>
      <c r="E8" s="117"/>
      <c r="F8" s="121">
        <v>0</v>
      </c>
    </row>
    <row r="9" spans="1:6" s="32" customFormat="1" ht="15.75">
      <c r="A9" s="113" t="s">
        <v>229</v>
      </c>
      <c r="B9" s="115">
        <v>0</v>
      </c>
      <c r="C9" s="115">
        <v>17372207687</v>
      </c>
      <c r="D9" s="115">
        <v>0</v>
      </c>
      <c r="E9" s="115">
        <v>0</v>
      </c>
      <c r="F9" s="115">
        <v>17372207687</v>
      </c>
    </row>
    <row r="10" spans="1:6" s="32" customFormat="1" ht="15.75">
      <c r="A10" s="15" t="s">
        <v>230</v>
      </c>
      <c r="B10" s="122"/>
      <c r="C10" s="17"/>
      <c r="D10" s="17"/>
      <c r="E10" s="17"/>
      <c r="F10" s="17"/>
    </row>
    <row r="11" spans="1:6" s="142" customFormat="1" ht="15.75">
      <c r="A11" s="113" t="s">
        <v>222</v>
      </c>
      <c r="B11" s="150"/>
      <c r="C11" s="151">
        <v>3017404272</v>
      </c>
      <c r="D11" s="151"/>
      <c r="E11" s="151"/>
      <c r="F11" s="151"/>
    </row>
    <row r="12" spans="1:6" s="119" customFormat="1" ht="15.75">
      <c r="A12" s="116" t="s">
        <v>253</v>
      </c>
      <c r="B12" s="120"/>
      <c r="C12" s="117">
        <v>1861307970</v>
      </c>
      <c r="D12" s="117"/>
      <c r="E12" s="117"/>
      <c r="F12" s="117"/>
    </row>
    <row r="13" spans="1:6" s="119" customFormat="1" ht="15.75">
      <c r="A13" s="116" t="s">
        <v>251</v>
      </c>
      <c r="B13" s="120"/>
      <c r="C13" s="117"/>
      <c r="D13" s="117"/>
      <c r="E13" s="117"/>
      <c r="F13" s="117"/>
    </row>
    <row r="14" spans="1:6" s="119" customFormat="1" ht="15.75">
      <c r="A14" s="116" t="s">
        <v>252</v>
      </c>
      <c r="B14" s="117"/>
      <c r="C14" s="117"/>
      <c r="D14" s="117"/>
      <c r="E14" s="117"/>
      <c r="F14" s="117"/>
    </row>
    <row r="15" spans="1:6" s="32" customFormat="1" ht="15.75">
      <c r="A15" s="125" t="s">
        <v>229</v>
      </c>
      <c r="B15" s="118">
        <v>0</v>
      </c>
      <c r="C15" s="118">
        <v>4878712242</v>
      </c>
      <c r="D15" s="118">
        <v>0</v>
      </c>
      <c r="E15" s="118">
        <v>0</v>
      </c>
      <c r="F15" s="115">
        <v>4878712242</v>
      </c>
    </row>
    <row r="16" spans="1:6" s="32" customFormat="1" ht="15.75">
      <c r="A16" s="113" t="s">
        <v>254</v>
      </c>
      <c r="B16" s="115"/>
      <c r="C16" s="115"/>
      <c r="D16" s="115"/>
      <c r="E16" s="115"/>
      <c r="F16" s="115">
        <v>0</v>
      </c>
    </row>
    <row r="17" spans="1:6" ht="12.75">
      <c r="A17" s="124" t="s">
        <v>233</v>
      </c>
      <c r="B17" s="20">
        <v>0</v>
      </c>
      <c r="C17" s="20">
        <v>14354803415</v>
      </c>
      <c r="D17" s="20">
        <v>0</v>
      </c>
      <c r="E17" s="20">
        <v>0</v>
      </c>
      <c r="F17" s="118">
        <v>14354803415</v>
      </c>
    </row>
    <row r="18" spans="1:6" ht="12.75">
      <c r="A18" s="128" t="s">
        <v>234</v>
      </c>
      <c r="B18" s="27">
        <v>0</v>
      </c>
      <c r="C18" s="27">
        <v>12493495445</v>
      </c>
      <c r="D18" s="27">
        <v>0</v>
      </c>
      <c r="E18" s="27">
        <v>0</v>
      </c>
      <c r="F18" s="129">
        <v>12493495445</v>
      </c>
    </row>
    <row r="19" ht="13.5" customHeight="1"/>
    <row r="20" spans="1:4" s="131" customFormat="1" ht="15">
      <c r="A20" s="131" t="s">
        <v>255</v>
      </c>
      <c r="D20" s="152"/>
    </row>
    <row r="21" spans="1:4" s="131" customFormat="1" ht="15">
      <c r="A21" s="131" t="s">
        <v>256</v>
      </c>
      <c r="D21" s="152"/>
    </row>
    <row r="22" spans="1:4" s="131" customFormat="1" ht="15">
      <c r="A22" s="131" t="s">
        <v>257</v>
      </c>
      <c r="D22" s="152"/>
    </row>
    <row r="23" s="131" customFormat="1" ht="15">
      <c r="D23" s="152"/>
    </row>
    <row r="24" spans="1:6" s="131" customFormat="1" ht="15">
      <c r="A24" s="153" t="s">
        <v>258</v>
      </c>
      <c r="D24" s="154" t="s">
        <v>259</v>
      </c>
      <c r="E24" s="155"/>
      <c r="F24" s="213" t="s">
        <v>191</v>
      </c>
    </row>
    <row r="25" spans="1:6" s="131" customFormat="1" ht="15">
      <c r="A25" s="156" t="s">
        <v>260</v>
      </c>
      <c r="D25" s="152">
        <v>10922846928.6</v>
      </c>
      <c r="F25" s="258">
        <v>5541390252</v>
      </c>
    </row>
    <row r="26" spans="1:4" s="131" customFormat="1" ht="15">
      <c r="A26" s="131" t="s">
        <v>261</v>
      </c>
      <c r="D26" s="152"/>
    </row>
    <row r="27" spans="1:6" s="131" customFormat="1" ht="15">
      <c r="A27" s="157" t="s">
        <v>262</v>
      </c>
      <c r="D27" s="152">
        <v>4878476250</v>
      </c>
      <c r="F27" s="152">
        <v>3588977440</v>
      </c>
    </row>
    <row r="28" spans="1:6" s="131" customFormat="1" ht="15">
      <c r="A28" s="157" t="s">
        <v>263</v>
      </c>
      <c r="D28" s="152">
        <v>1547251667</v>
      </c>
      <c r="F28" s="152">
        <v>1504231063</v>
      </c>
    </row>
    <row r="29" spans="1:6" s="131" customFormat="1" ht="15">
      <c r="A29" s="157" t="s">
        <v>264</v>
      </c>
      <c r="D29" s="152"/>
      <c r="F29" s="152">
        <v>0</v>
      </c>
    </row>
    <row r="30" spans="1:6" s="131" customFormat="1" ht="15">
      <c r="A30" s="157" t="s">
        <v>265</v>
      </c>
      <c r="D30" s="152">
        <v>1544460586</v>
      </c>
      <c r="F30" s="152">
        <v>0</v>
      </c>
    </row>
    <row r="31" spans="1:6" s="131" customFormat="1" ht="15">
      <c r="A31" s="157" t="s">
        <v>266</v>
      </c>
      <c r="D31" s="152">
        <v>2005448924</v>
      </c>
      <c r="F31" s="152"/>
    </row>
    <row r="32" spans="1:6" s="131" customFormat="1" ht="15">
      <c r="A32" s="316" t="s">
        <v>267</v>
      </c>
      <c r="B32" s="316"/>
      <c r="D32" s="158">
        <v>10922846928.6</v>
      </c>
      <c r="E32" s="158"/>
      <c r="F32" s="158">
        <v>5541390252</v>
      </c>
    </row>
    <row r="33" s="131" customFormat="1" ht="15">
      <c r="D33" s="152"/>
    </row>
    <row r="34" spans="1:6" s="131" customFormat="1" ht="15">
      <c r="A34" s="153" t="s">
        <v>268</v>
      </c>
      <c r="D34" s="154" t="s">
        <v>259</v>
      </c>
      <c r="E34" s="155"/>
      <c r="F34" s="213" t="s">
        <v>191</v>
      </c>
    </row>
    <row r="35" spans="1:6" s="131" customFormat="1" ht="15">
      <c r="A35" s="156" t="s">
        <v>269</v>
      </c>
      <c r="D35" s="152">
        <v>59142170000</v>
      </c>
      <c r="F35" s="152">
        <v>9507170000</v>
      </c>
    </row>
    <row r="36" spans="1:6" s="131" customFormat="1" ht="15">
      <c r="A36" s="156" t="s">
        <v>270</v>
      </c>
      <c r="D36" s="152">
        <v>0</v>
      </c>
      <c r="F36" s="258">
        <v>875000000</v>
      </c>
    </row>
    <row r="37" spans="1:6" s="131" customFormat="1" ht="15">
      <c r="A37" s="156" t="s">
        <v>271</v>
      </c>
      <c r="D37" s="152"/>
      <c r="F37" s="258"/>
    </row>
    <row r="38" spans="1:6" s="131" customFormat="1" ht="15">
      <c r="A38" s="156" t="s">
        <v>272</v>
      </c>
      <c r="D38" s="152"/>
      <c r="F38" s="258"/>
    </row>
    <row r="39" spans="1:6" s="131" customFormat="1" ht="15">
      <c r="A39" s="156" t="s">
        <v>273</v>
      </c>
      <c r="D39" s="152">
        <v>22000000000</v>
      </c>
      <c r="F39" s="258">
        <v>4496796233</v>
      </c>
    </row>
    <row r="40" spans="1:6" s="131" customFormat="1" ht="15">
      <c r="A40" s="316" t="s">
        <v>267</v>
      </c>
      <c r="B40" s="316"/>
      <c r="D40" s="158">
        <v>81142170000</v>
      </c>
      <c r="E40" s="158"/>
      <c r="F40" s="158">
        <v>14878966233</v>
      </c>
    </row>
    <row r="41" s="131" customFormat="1" ht="12.75" customHeight="1">
      <c r="D41" s="152"/>
    </row>
    <row r="42" spans="1:6" s="131" customFormat="1" ht="15">
      <c r="A42" s="153" t="s">
        <v>274</v>
      </c>
      <c r="D42" s="154" t="s">
        <v>259</v>
      </c>
      <c r="E42" s="155"/>
      <c r="F42" s="213" t="s">
        <v>191</v>
      </c>
    </row>
    <row r="43" spans="1:6" s="131" customFormat="1" ht="15">
      <c r="A43" s="156" t="s">
        <v>275</v>
      </c>
      <c r="D43" s="152">
        <v>145683632</v>
      </c>
      <c r="F43" s="258">
        <v>73344044</v>
      </c>
    </row>
    <row r="44" spans="1:6" s="131" customFormat="1" ht="15">
      <c r="A44" s="156" t="s">
        <v>276</v>
      </c>
      <c r="D44" s="152"/>
      <c r="F44" s="258"/>
    </row>
    <row r="45" spans="1:6" s="131" customFormat="1" ht="15">
      <c r="A45" s="156" t="s">
        <v>277</v>
      </c>
      <c r="D45" s="152"/>
      <c r="F45" s="258"/>
    </row>
    <row r="46" spans="1:6" s="131" customFormat="1" ht="15">
      <c r="A46" s="156" t="s">
        <v>278</v>
      </c>
      <c r="D46" s="152"/>
      <c r="F46" s="258"/>
    </row>
    <row r="47" spans="1:6" s="131" customFormat="1" ht="15">
      <c r="A47" s="316" t="s">
        <v>267</v>
      </c>
      <c r="B47" s="316"/>
      <c r="D47" s="158">
        <v>145683632</v>
      </c>
      <c r="E47" s="158"/>
      <c r="F47" s="158">
        <v>73344044</v>
      </c>
    </row>
  </sheetData>
  <mergeCells count="3">
    <mergeCell ref="A32:B32"/>
    <mergeCell ref="A40:B40"/>
    <mergeCell ref="A47:B4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48"/>
  <sheetViews>
    <sheetView workbookViewId="0" topLeftCell="A34">
      <selection activeCell="A34" sqref="A1:IV16384"/>
    </sheetView>
  </sheetViews>
  <sheetFormatPr defaultColWidth="9.140625" defaultRowHeight="12.75"/>
  <cols>
    <col min="1" max="1" width="42.7109375" style="9" customWidth="1"/>
    <col min="2" max="2" width="16.57421875" style="102" bestFit="1" customWidth="1"/>
    <col min="3" max="3" width="18.57421875" style="102" customWidth="1"/>
    <col min="4" max="4" width="12.57421875" style="102" customWidth="1"/>
    <col min="5" max="5" width="17.00390625" style="102" customWidth="1"/>
    <col min="6" max="6" width="15.140625" style="9" customWidth="1"/>
    <col min="7" max="7" width="16.140625" style="9" customWidth="1"/>
    <col min="8" max="16384" width="9.140625" style="9" customWidth="1"/>
  </cols>
  <sheetData>
    <row r="1" spans="1:8" ht="18.75" customHeight="1">
      <c r="A1" s="96"/>
      <c r="B1" s="97"/>
      <c r="C1" s="97"/>
      <c r="D1" s="97"/>
      <c r="E1" s="97"/>
      <c r="F1" s="96"/>
      <c r="G1" s="96"/>
      <c r="H1" s="96"/>
    </row>
    <row r="2" spans="1:6" ht="15">
      <c r="A2" s="14" t="s">
        <v>279</v>
      </c>
      <c r="B2" s="9"/>
      <c r="C2" s="98" t="s">
        <v>259</v>
      </c>
      <c r="D2" s="159"/>
      <c r="E2" s="98" t="s">
        <v>191</v>
      </c>
      <c r="F2" s="100"/>
    </row>
    <row r="3" spans="1:6" ht="15">
      <c r="A3" s="101" t="s">
        <v>280</v>
      </c>
      <c r="B3" s="9"/>
      <c r="C3" s="102">
        <v>15780791641</v>
      </c>
      <c r="E3" s="102">
        <v>60231872686</v>
      </c>
      <c r="F3" s="95"/>
    </row>
    <row r="4" spans="1:6" ht="15">
      <c r="A4" s="101" t="s">
        <v>281</v>
      </c>
      <c r="B4" s="9"/>
      <c r="C4" s="102">
        <v>6195434527</v>
      </c>
      <c r="E4" s="102">
        <v>3988726661</v>
      </c>
      <c r="F4" s="95"/>
    </row>
    <row r="5" spans="1:6" s="14" customFormat="1" ht="15">
      <c r="A5" s="317" t="s">
        <v>267</v>
      </c>
      <c r="B5" s="317"/>
      <c r="C5" s="103">
        <v>21976226168</v>
      </c>
      <c r="D5" s="103"/>
      <c r="E5" s="103">
        <v>64220599347</v>
      </c>
      <c r="F5" s="103">
        <v>0</v>
      </c>
    </row>
    <row r="6" spans="1:6" ht="15">
      <c r="A6" s="160"/>
      <c r="B6" s="160"/>
      <c r="D6" s="103"/>
      <c r="E6" s="103"/>
      <c r="F6" s="103"/>
    </row>
    <row r="7" spans="1:5" ht="15">
      <c r="A7" s="14" t="s">
        <v>282</v>
      </c>
      <c r="C7" s="98" t="s">
        <v>259</v>
      </c>
      <c r="D7" s="159"/>
      <c r="E7" s="98" t="s">
        <v>191</v>
      </c>
    </row>
    <row r="8" spans="1:5" ht="15">
      <c r="A8" s="101" t="s">
        <v>283</v>
      </c>
      <c r="C8" s="102">
        <v>412952010</v>
      </c>
      <c r="E8" s="102">
        <v>0</v>
      </c>
    </row>
    <row r="9" spans="1:5" s="106" customFormat="1" ht="15">
      <c r="A9" s="101" t="s">
        <v>284</v>
      </c>
      <c r="B9" s="108"/>
      <c r="C9" s="106">
        <v>803831721</v>
      </c>
      <c r="D9" s="108"/>
      <c r="E9" s="102">
        <v>202527048</v>
      </c>
    </row>
    <row r="10" spans="1:5" s="106" customFormat="1" ht="15">
      <c r="A10" s="101" t="s">
        <v>285</v>
      </c>
      <c r="B10" s="108"/>
      <c r="C10" s="106">
        <v>579431117</v>
      </c>
      <c r="D10" s="108"/>
      <c r="E10" s="102">
        <v>148912143</v>
      </c>
    </row>
    <row r="11" spans="1:5" s="106" customFormat="1" ht="15">
      <c r="A11" s="101" t="s">
        <v>286</v>
      </c>
      <c r="B11" s="108"/>
      <c r="C11" s="102">
        <v>4325439086</v>
      </c>
      <c r="D11" s="108"/>
      <c r="E11" s="102">
        <v>2127085783</v>
      </c>
    </row>
    <row r="12" spans="1:5" s="106" customFormat="1" ht="15">
      <c r="A12" s="101" t="s">
        <v>287</v>
      </c>
      <c r="B12" s="108"/>
      <c r="C12" s="102">
        <v>8879371</v>
      </c>
      <c r="D12" s="108"/>
      <c r="E12" s="102">
        <v>0</v>
      </c>
    </row>
    <row r="13" spans="1:5" s="106" customFormat="1" ht="15">
      <c r="A13" s="101" t="s">
        <v>288</v>
      </c>
      <c r="B13" s="108"/>
      <c r="C13" s="102">
        <v>0</v>
      </c>
      <c r="D13" s="108"/>
      <c r="E13" s="102"/>
    </row>
    <row r="14" spans="1:5" s="106" customFormat="1" ht="15">
      <c r="A14" s="101" t="s">
        <v>289</v>
      </c>
      <c r="B14" s="108"/>
      <c r="C14" s="102">
        <v>0</v>
      </c>
      <c r="D14" s="108"/>
      <c r="E14" s="102"/>
    </row>
    <row r="15" spans="1:5" ht="15">
      <c r="A15" s="101" t="s">
        <v>290</v>
      </c>
      <c r="C15" s="102">
        <v>0</v>
      </c>
      <c r="E15" s="102">
        <v>0</v>
      </c>
    </row>
    <row r="16" spans="1:5" s="14" customFormat="1" ht="14.25">
      <c r="A16" s="303" t="s">
        <v>267</v>
      </c>
      <c r="B16" s="303"/>
      <c r="C16" s="103">
        <v>6130533305</v>
      </c>
      <c r="D16" s="103"/>
      <c r="E16" s="103">
        <v>2478524974</v>
      </c>
    </row>
    <row r="17" spans="1:7" ht="15">
      <c r="A17" s="14" t="s">
        <v>291</v>
      </c>
      <c r="C17" s="98" t="s">
        <v>259</v>
      </c>
      <c r="D17" s="159"/>
      <c r="E17" s="98" t="s">
        <v>191</v>
      </c>
      <c r="F17" s="99"/>
      <c r="G17" s="100"/>
    </row>
    <row r="18" spans="1:5" ht="15">
      <c r="A18" s="161" t="s">
        <v>292</v>
      </c>
      <c r="C18" s="102">
        <v>0</v>
      </c>
      <c r="E18" s="102">
        <v>7241446528</v>
      </c>
    </row>
    <row r="19" spans="1:5" ht="15">
      <c r="A19" s="161" t="s">
        <v>293</v>
      </c>
      <c r="C19" s="102">
        <v>0</v>
      </c>
      <c r="E19" s="102">
        <v>0</v>
      </c>
    </row>
    <row r="20" spans="1:5" ht="15">
      <c r="A20" s="101" t="s">
        <v>294</v>
      </c>
      <c r="C20" s="102">
        <v>0</v>
      </c>
      <c r="E20" s="102">
        <v>0</v>
      </c>
    </row>
    <row r="21" spans="1:5" ht="15">
      <c r="A21" s="101" t="s">
        <v>295</v>
      </c>
      <c r="C21" s="102">
        <v>0</v>
      </c>
      <c r="E21" s="102">
        <v>0</v>
      </c>
    </row>
    <row r="22" spans="1:5" s="14" customFormat="1" ht="14.25">
      <c r="A22" s="303" t="s">
        <v>267</v>
      </c>
      <c r="B22" s="303"/>
      <c r="C22" s="103">
        <f>SUM(C18:C21)</f>
        <v>0</v>
      </c>
      <c r="D22" s="103"/>
      <c r="E22" s="103">
        <v>7241446528</v>
      </c>
    </row>
    <row r="24" spans="1:5" ht="29.25">
      <c r="A24" s="162" t="s">
        <v>296</v>
      </c>
      <c r="C24" s="98" t="s">
        <v>259</v>
      </c>
      <c r="D24" s="159"/>
      <c r="E24" s="98" t="s">
        <v>191</v>
      </c>
    </row>
    <row r="25" spans="1:3" ht="15">
      <c r="A25" s="101" t="s">
        <v>297</v>
      </c>
      <c r="C25" s="102">
        <v>559420</v>
      </c>
    </row>
    <row r="26" spans="1:5" ht="15">
      <c r="A26" s="101" t="s">
        <v>298</v>
      </c>
      <c r="C26" s="102">
        <v>314648673</v>
      </c>
      <c r="E26" s="102">
        <v>300059634</v>
      </c>
    </row>
    <row r="27" spans="1:5" ht="15">
      <c r="A27" s="101" t="s">
        <v>299</v>
      </c>
      <c r="C27" s="102">
        <v>282659134</v>
      </c>
      <c r="E27" s="102">
        <v>285510985</v>
      </c>
    </row>
    <row r="28" spans="1:5" ht="15">
      <c r="A28" s="101" t="s">
        <v>300</v>
      </c>
      <c r="C28" s="102">
        <v>93902895</v>
      </c>
      <c r="E28" s="102">
        <v>68592442</v>
      </c>
    </row>
    <row r="29" ht="15">
      <c r="A29" s="101" t="s">
        <v>301</v>
      </c>
    </row>
    <row r="30" ht="15">
      <c r="A30" s="101" t="s">
        <v>302</v>
      </c>
    </row>
    <row r="31" spans="1:5" ht="15">
      <c r="A31" s="101" t="s">
        <v>303</v>
      </c>
      <c r="C31" s="102">
        <v>19307696938</v>
      </c>
      <c r="E31" s="102">
        <v>397510027</v>
      </c>
    </row>
    <row r="32" spans="1:5" s="14" customFormat="1" ht="14.25">
      <c r="A32" s="303" t="s">
        <v>267</v>
      </c>
      <c r="B32" s="303"/>
      <c r="C32" s="103">
        <v>19999467060</v>
      </c>
      <c r="D32" s="103"/>
      <c r="E32" s="103">
        <v>1051673088</v>
      </c>
    </row>
    <row r="33" spans="1:2" ht="15">
      <c r="A33" s="35"/>
      <c r="B33" s="163"/>
    </row>
    <row r="34" spans="1:5" ht="15">
      <c r="A34" s="14" t="s">
        <v>304</v>
      </c>
      <c r="C34" s="98" t="s">
        <v>259</v>
      </c>
      <c r="D34" s="159"/>
      <c r="E34" s="98" t="s">
        <v>191</v>
      </c>
    </row>
    <row r="35" spans="1:5" ht="15">
      <c r="A35" s="101" t="s">
        <v>305</v>
      </c>
      <c r="C35" s="102">
        <v>0</v>
      </c>
      <c r="E35" s="102">
        <v>0</v>
      </c>
    </row>
    <row r="36" spans="1:5" ht="15">
      <c r="A36" s="101" t="s">
        <v>306</v>
      </c>
      <c r="C36" s="102">
        <v>0</v>
      </c>
      <c r="E36" s="102">
        <v>0</v>
      </c>
    </row>
    <row r="37" spans="1:5" ht="15">
      <c r="A37" s="101" t="s">
        <v>307</v>
      </c>
      <c r="C37" s="102">
        <v>0</v>
      </c>
      <c r="E37" s="102">
        <v>5452697674</v>
      </c>
    </row>
    <row r="38" spans="1:5" ht="15">
      <c r="A38" s="303" t="s">
        <v>267</v>
      </c>
      <c r="B38" s="303"/>
      <c r="C38" s="103">
        <v>0</v>
      </c>
      <c r="D38" s="103"/>
      <c r="E38" s="103">
        <v>5452697674</v>
      </c>
    </row>
    <row r="39" spans="1:2" ht="15">
      <c r="A39" s="35"/>
      <c r="B39" s="163"/>
    </row>
    <row r="40" spans="1:5" ht="15">
      <c r="A40" s="14" t="s">
        <v>308</v>
      </c>
      <c r="B40" s="9"/>
      <c r="C40" s="98" t="s">
        <v>259</v>
      </c>
      <c r="D40" s="159"/>
      <c r="E40" s="98" t="s">
        <v>191</v>
      </c>
    </row>
    <row r="41" spans="1:5" s="106" customFormat="1" ht="15">
      <c r="A41" s="106" t="s">
        <v>309</v>
      </c>
      <c r="C41" s="108">
        <v>90911143424</v>
      </c>
      <c r="D41" s="108"/>
      <c r="E41" s="108">
        <v>51630628336</v>
      </c>
    </row>
    <row r="42" spans="1:5" ht="15">
      <c r="A42" s="106" t="s">
        <v>310</v>
      </c>
      <c r="B42" s="106"/>
      <c r="C42" s="102">
        <v>84165509029</v>
      </c>
      <c r="E42" s="102">
        <v>42508836377</v>
      </c>
    </row>
    <row r="43" spans="1:5" ht="15">
      <c r="A43" s="106" t="s">
        <v>311</v>
      </c>
      <c r="B43" s="106"/>
      <c r="C43" s="102">
        <v>6745634395</v>
      </c>
      <c r="D43" s="103"/>
      <c r="E43" s="102">
        <v>9121791959</v>
      </c>
    </row>
    <row r="44" spans="1:5" ht="15">
      <c r="A44" s="106" t="s">
        <v>312</v>
      </c>
      <c r="B44" s="106"/>
      <c r="C44" s="103"/>
      <c r="D44" s="103"/>
      <c r="E44" s="103"/>
    </row>
    <row r="45" spans="1:5" s="106" customFormat="1" ht="15">
      <c r="A45" s="106" t="s">
        <v>313</v>
      </c>
      <c r="C45" s="108">
        <v>5244765921</v>
      </c>
      <c r="D45" s="108"/>
      <c r="E45" s="108">
        <v>10055277111</v>
      </c>
    </row>
    <row r="46" spans="1:5" ht="15">
      <c r="A46" s="106" t="s">
        <v>314</v>
      </c>
      <c r="B46" s="106"/>
      <c r="C46" s="102">
        <v>5244765921</v>
      </c>
      <c r="E46" s="102">
        <v>10055277111</v>
      </c>
    </row>
    <row r="47" spans="1:2" ht="15">
      <c r="A47" s="106" t="s">
        <v>315</v>
      </c>
      <c r="B47" s="106"/>
    </row>
    <row r="48" spans="1:5" s="14" customFormat="1" ht="14.25">
      <c r="A48" s="303" t="s">
        <v>267</v>
      </c>
      <c r="B48" s="303"/>
      <c r="C48" s="103">
        <v>96155909345</v>
      </c>
      <c r="D48" s="103"/>
      <c r="E48" s="103">
        <v>61685905447</v>
      </c>
    </row>
  </sheetData>
  <mergeCells count="6">
    <mergeCell ref="A38:B38"/>
    <mergeCell ref="A48:B48"/>
    <mergeCell ref="A5:B5"/>
    <mergeCell ref="A16:B16"/>
    <mergeCell ref="A22:B22"/>
    <mergeCell ref="A32:B3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
  <sheetViews>
    <sheetView workbookViewId="0" topLeftCell="A13">
      <selection activeCell="A13" sqref="A1:IV16384"/>
    </sheetView>
  </sheetViews>
  <sheetFormatPr defaultColWidth="9.140625" defaultRowHeight="12.75"/>
  <cols>
    <col min="1" max="1" width="15.28125" style="249" customWidth="1"/>
    <col min="2" max="2" width="8.28125" style="249" customWidth="1"/>
    <col min="3" max="3" width="14.140625" style="249" customWidth="1"/>
    <col min="4" max="4" width="11.7109375" style="249" customWidth="1"/>
    <col min="5" max="5" width="13.140625" style="249" customWidth="1"/>
    <col min="6" max="6" width="15.57421875" style="9" customWidth="1"/>
    <col min="7" max="7" width="10.7109375" style="9" bestFit="1" customWidth="1"/>
    <col min="8" max="8" width="18.57421875" style="102" customWidth="1"/>
    <col min="9" max="16384" width="9.140625" style="249" customWidth="1"/>
  </cols>
  <sheetData>
    <row r="1" spans="1:8" ht="18.75" customHeight="1">
      <c r="A1" s="109"/>
      <c r="B1" s="109"/>
      <c r="D1" s="109"/>
      <c r="F1" s="96"/>
      <c r="G1" s="96"/>
      <c r="H1" s="97"/>
    </row>
    <row r="2" spans="1:8" s="164" customFormat="1" ht="15.75">
      <c r="A2" s="164" t="s">
        <v>316</v>
      </c>
      <c r="F2" s="165"/>
      <c r="G2" s="165"/>
      <c r="H2" s="166"/>
    </row>
    <row r="4" spans="1:8" s="167" customFormat="1" ht="20.25" customHeight="1">
      <c r="A4" s="320" t="s">
        <v>317</v>
      </c>
      <c r="B4" s="321"/>
      <c r="C4" s="324" t="s">
        <v>259</v>
      </c>
      <c r="D4" s="324"/>
      <c r="E4" s="324"/>
      <c r="F4" s="324" t="s">
        <v>191</v>
      </c>
      <c r="G4" s="324"/>
      <c r="H4" s="324"/>
    </row>
    <row r="5" spans="1:8" s="167" customFormat="1" ht="65.25" customHeight="1">
      <c r="A5" s="322"/>
      <c r="B5" s="323"/>
      <c r="C5" s="168" t="s">
        <v>318</v>
      </c>
      <c r="D5" s="168" t="s">
        <v>319</v>
      </c>
      <c r="E5" s="168" t="s">
        <v>320</v>
      </c>
      <c r="F5" s="168" t="s">
        <v>321</v>
      </c>
      <c r="G5" s="168" t="s">
        <v>319</v>
      </c>
      <c r="H5" s="169" t="s">
        <v>320</v>
      </c>
    </row>
    <row r="6" spans="1:8" s="167" customFormat="1" ht="39.75" customHeight="1">
      <c r="A6" s="170" t="s">
        <v>322</v>
      </c>
      <c r="B6" s="171"/>
      <c r="C6" s="172"/>
      <c r="D6" s="172"/>
      <c r="E6" s="172"/>
      <c r="F6" s="172"/>
      <c r="G6" s="172"/>
      <c r="H6" s="173"/>
    </row>
    <row r="7" spans="1:8" s="167" customFormat="1" ht="39.75" customHeight="1">
      <c r="A7" s="174" t="s">
        <v>323</v>
      </c>
      <c r="B7" s="175"/>
      <c r="C7" s="176">
        <v>17372207687</v>
      </c>
      <c r="D7" s="176">
        <v>219947987</v>
      </c>
      <c r="E7" s="176">
        <v>1217681930</v>
      </c>
      <c r="F7" s="176">
        <v>17372207687</v>
      </c>
      <c r="G7" s="176">
        <v>356339971</v>
      </c>
      <c r="H7" s="176">
        <v>1084413556</v>
      </c>
    </row>
    <row r="8" spans="1:8" s="167" customFormat="1" ht="39.75" customHeight="1">
      <c r="A8" s="177" t="s">
        <v>324</v>
      </c>
      <c r="B8" s="178"/>
      <c r="C8" s="179"/>
      <c r="D8" s="179"/>
      <c r="E8" s="179"/>
      <c r="F8" s="179"/>
      <c r="G8" s="179"/>
      <c r="H8" s="180"/>
    </row>
    <row r="10" spans="1:8" s="9" customFormat="1" ht="34.5" customHeight="1">
      <c r="A10" s="325" t="s">
        <v>325</v>
      </c>
      <c r="B10" s="325"/>
      <c r="C10" s="325"/>
      <c r="D10" s="159"/>
      <c r="E10" s="98"/>
      <c r="F10" s="181" t="s">
        <v>259</v>
      </c>
      <c r="G10" s="181"/>
      <c r="H10" s="182" t="s">
        <v>191</v>
      </c>
    </row>
    <row r="11" spans="1:8" s="187" customFormat="1" ht="15">
      <c r="A11" s="183" t="s">
        <v>326</v>
      </c>
      <c r="B11" s="183"/>
      <c r="C11" s="184"/>
      <c r="D11" s="185"/>
      <c r="E11" s="185"/>
      <c r="F11" s="186">
        <v>0</v>
      </c>
      <c r="G11" s="186">
        <v>0</v>
      </c>
      <c r="H11" s="186">
        <v>0</v>
      </c>
    </row>
    <row r="12" spans="1:8" s="9" customFormat="1" ht="31.5" customHeight="1">
      <c r="A12" s="319" t="s">
        <v>327</v>
      </c>
      <c r="B12" s="319"/>
      <c r="C12" s="319"/>
      <c r="D12" s="319"/>
      <c r="E12" s="102"/>
      <c r="F12" s="102">
        <v>0</v>
      </c>
      <c r="G12" s="102"/>
      <c r="H12" s="102">
        <v>0</v>
      </c>
    </row>
    <row r="13" spans="1:8" s="9" customFormat="1" ht="31.5" customHeight="1">
      <c r="A13" s="319" t="s">
        <v>328</v>
      </c>
      <c r="B13" s="319"/>
      <c r="C13" s="319"/>
      <c r="D13" s="319"/>
      <c r="E13" s="102"/>
      <c r="F13" s="102">
        <v>0</v>
      </c>
      <c r="G13" s="102"/>
      <c r="H13" s="102">
        <v>0</v>
      </c>
    </row>
    <row r="14" spans="1:8" s="9" customFormat="1" ht="31.5" customHeight="1">
      <c r="A14" s="319" t="s">
        <v>329</v>
      </c>
      <c r="B14" s="319"/>
      <c r="C14" s="319"/>
      <c r="D14" s="319"/>
      <c r="E14" s="102"/>
      <c r="F14" s="102">
        <v>0</v>
      </c>
      <c r="G14" s="102"/>
      <c r="H14" s="102">
        <v>0</v>
      </c>
    </row>
    <row r="15" spans="1:8" s="9" customFormat="1" ht="31.5" customHeight="1">
      <c r="A15" s="319" t="s">
        <v>330</v>
      </c>
      <c r="B15" s="319"/>
      <c r="C15" s="319"/>
      <c r="D15" s="319"/>
      <c r="E15" s="102"/>
      <c r="F15" s="102">
        <v>0</v>
      </c>
      <c r="G15" s="102"/>
      <c r="H15" s="102">
        <v>0</v>
      </c>
    </row>
    <row r="16" spans="1:8" s="9" customFormat="1" ht="15">
      <c r="A16" s="303" t="s">
        <v>331</v>
      </c>
      <c r="B16" s="303"/>
      <c r="C16" s="303"/>
      <c r="D16" s="102"/>
      <c r="E16" s="102"/>
      <c r="F16" s="102">
        <v>0</v>
      </c>
      <c r="H16" s="102">
        <v>0</v>
      </c>
    </row>
    <row r="17" s="9" customFormat="1" ht="15">
      <c r="H17" s="102"/>
    </row>
    <row r="18" spans="1:8" s="187" customFormat="1" ht="15">
      <c r="A18" s="188" t="s">
        <v>332</v>
      </c>
      <c r="B18" s="189"/>
      <c r="C18" s="189"/>
      <c r="D18" s="189"/>
      <c r="E18" s="189"/>
      <c r="F18" s="190" t="s">
        <v>259</v>
      </c>
      <c r="G18" s="190"/>
      <c r="H18" s="191" t="s">
        <v>191</v>
      </c>
    </row>
    <row r="19" spans="1:8" s="9" customFormat="1" ht="31.5" customHeight="1">
      <c r="A19" s="318" t="s">
        <v>333</v>
      </c>
      <c r="B19" s="318"/>
      <c r="C19" s="318"/>
      <c r="D19" s="318"/>
      <c r="E19" s="92"/>
      <c r="F19" s="92">
        <v>0</v>
      </c>
      <c r="G19" s="37"/>
      <c r="H19" s="92">
        <v>0</v>
      </c>
    </row>
    <row r="20" spans="1:8" s="9" customFormat="1" ht="31.5" customHeight="1">
      <c r="A20" s="318" t="s">
        <v>334</v>
      </c>
      <c r="B20" s="318"/>
      <c r="C20" s="318"/>
      <c r="D20" s="318"/>
      <c r="E20" s="92"/>
      <c r="F20" s="192">
        <v>0</v>
      </c>
      <c r="G20" s="37"/>
      <c r="H20" s="192">
        <v>0</v>
      </c>
    </row>
    <row r="21" spans="1:8" s="9" customFormat="1" ht="15">
      <c r="A21" s="193" t="s">
        <v>335</v>
      </c>
      <c r="B21" s="37"/>
      <c r="C21" s="37"/>
      <c r="D21" s="37"/>
      <c r="E21" s="37"/>
      <c r="F21" s="92">
        <v>0</v>
      </c>
      <c r="G21" s="92"/>
      <c r="H21" s="92">
        <v>0</v>
      </c>
    </row>
  </sheetData>
  <mergeCells count="11">
    <mergeCell ref="A4:B5"/>
    <mergeCell ref="C4:E4"/>
    <mergeCell ref="F4:H4"/>
    <mergeCell ref="A10:C10"/>
    <mergeCell ref="A16:C16"/>
    <mergeCell ref="A19:D19"/>
    <mergeCell ref="A20:D20"/>
    <mergeCell ref="A12:D12"/>
    <mergeCell ref="A13:D13"/>
    <mergeCell ref="A14:D14"/>
    <mergeCell ref="A15:D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2007-10-30T07:04:41Z</cp:lastPrinted>
  <dcterms:created xsi:type="dcterms:W3CDTF">2007-10-22T04:29:59Z</dcterms:created>
  <dcterms:modified xsi:type="dcterms:W3CDTF">2007-10-30T07:04:43Z</dcterms:modified>
  <cp:category/>
  <cp:version/>
  <cp:contentType/>
  <cp:contentStatus/>
</cp:coreProperties>
</file>